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bouwkwaliteit.sharepoint.com/sites/TeamNMD/Gedeelde documenten/Biobased/End-of-life biobased/20250716 EoL rapport en Excel sheets/"/>
    </mc:Choice>
  </mc:AlternateContent>
  <xr:revisionPtr revIDLastSave="1" documentId="13_ncr:1_{1352A11A-7A12-40C0-8DE0-2B06D3C8EFD3}" xr6:coauthVersionLast="47" xr6:coauthVersionMax="47" xr10:uidLastSave="{316D90D2-BC4E-4542-86BF-311B27C5C0A5}"/>
  <bookViews>
    <workbookView xWindow="13680" yWindow="-16365" windowWidth="29040" windowHeight="15720" xr2:uid="{AC4D2A5D-466F-49C9-A2D9-B456E03A99E2}"/>
  </bookViews>
  <sheets>
    <sheet name="Stappenplan einde afval" sheetId="10" r:id="rId1"/>
    <sheet name="SP 1 Verdeling EOL" sheetId="12" r:id="rId2"/>
    <sheet name="SP 2 Recyclingsefficientie " sheetId="13" r:id="rId3"/>
    <sheet name="SP 3 hergebruik" sheetId="14" r:id="rId4"/>
    <sheet name="SP 4 recycling" sheetId="15" r:id="rId5"/>
    <sheet name="SP 5 LHV" sheetId="16" r:id="rId6"/>
  </sheets>
  <definedNames>
    <definedName name="_ftn1" localSheetId="1">'SP 1 Verdeling EOL'!$E$27</definedName>
    <definedName name="_ftn1" localSheetId="2">'SP 2 Recyclingsefficientie '!#REF!</definedName>
    <definedName name="_ftn1" localSheetId="3">'SP 3 hergebruik'!#REF!</definedName>
    <definedName name="_ftn1" localSheetId="4">'SP 4 recycling'!#REF!</definedName>
    <definedName name="_ftn1" localSheetId="5">'SP 5 LHV'!#REF!</definedName>
    <definedName name="_ftnref1" localSheetId="1">'SP 1 Verdeling EOL'!$F$17</definedName>
    <definedName name="_ftnref1" localSheetId="2">'SP 2 Recyclingsefficientie '!#REF!</definedName>
    <definedName name="_ftnref1" localSheetId="3">'SP 3 hergebruik'!#REF!</definedName>
    <definedName name="_ftnref1" localSheetId="4">'SP 4 recycling'!#REF!</definedName>
    <definedName name="_ftnref1" localSheetId="5">'SP 5 LHV'!#REF!</definedName>
    <definedName name="_Toc149053134" localSheetId="3">'SP 3 hergebruik'!$D$15</definedName>
    <definedName name="_Toc149053134" localSheetId="4">'SP 4 recycling'!$D$15</definedName>
    <definedName name="_Toc149053134" localSheetId="5">'SP 5 LHV'!#REF!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0" i="12" l="1"/>
  <c r="H29" i="15"/>
  <c r="H28" i="15"/>
  <c r="H27" i="15"/>
  <c r="H26" i="15"/>
  <c r="H25" i="15"/>
  <c r="E32" i="15" s="1"/>
  <c r="H32" i="14"/>
  <c r="H31" i="14"/>
  <c r="H30" i="14"/>
  <c r="H29" i="14"/>
  <c r="H28" i="14"/>
  <c r="E35" i="14" s="1"/>
  <c r="E15" i="13"/>
  <c r="E14" i="13"/>
  <c r="E13" i="13"/>
  <c r="E12" i="13"/>
  <c r="E11" i="13"/>
  <c r="E31" i="13" s="1"/>
  <c r="E34" i="13" l="1"/>
  <c r="E35" i="13"/>
  <c r="E33" i="13"/>
  <c r="E16" i="13"/>
  <c r="E32" i="13"/>
  <c r="E36" i="13" l="1"/>
</calcChain>
</file>

<file path=xl/sharedStrings.xml><?xml version="1.0" encoding="utf-8"?>
<sst xmlns="http://schemas.openxmlformats.org/spreadsheetml/2006/main" count="333" uniqueCount="217">
  <si>
    <t>Omschrijving</t>
  </si>
  <si>
    <t>Onderbouwing</t>
  </si>
  <si>
    <t>%</t>
  </si>
  <si>
    <t>Hergebruik</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</si>
  <si>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</si>
  <si>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</si>
  <si>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</si>
  <si>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</si>
  <si>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</si>
  <si>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</si>
  <si>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</si>
  <si>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</si>
  <si>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</si>
  <si>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</si>
  <si>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</si>
  <si>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</si>
  <si>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</si>
  <si>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</si>
  <si>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</si>
  <si>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</si>
  <si>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</si>
  <si>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</si>
  <si>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</si>
  <si>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</si>
  <si>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</si>
  <si>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</si>
  <si>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</si>
  <si>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</si>
  <si>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</si>
  <si>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</si>
  <si>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</si>
  <si>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</si>
  <si>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</si>
  <si>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</si>
  <si>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</si>
  <si>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</si>
  <si>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</si>
  <si>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</si>
  <si>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</si>
  <si>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</si>
  <si>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Recycling</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</si>
  <si>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</si>
  <si>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</si>
  <si>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</si>
  <si>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</si>
  <si>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</si>
  <si>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</si>
  <si>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</si>
  <si>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</si>
  <si>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</si>
  <si>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</si>
  <si>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</si>
  <si>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</si>
  <si>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</si>
  <si>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</si>
  <si>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</si>
  <si>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</si>
  <si>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</si>
  <si>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</si>
  <si>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</si>
  <si>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</si>
  <si>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</si>
  <si>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</si>
  <si>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</si>
  <si>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</si>
  <si>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</si>
  <si>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</si>
  <si>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</si>
  <si>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</si>
  <si>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</si>
  <si>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</si>
  <si>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</si>
  <si>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</si>
  <si>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</si>
  <si>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</si>
  <si>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</si>
  <si>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</si>
  <si>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</si>
  <si>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</si>
  <si>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</si>
  <si>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</si>
  <si>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</si>
  <si>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</si>
  <si>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</si>
  <si>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xml:space="preserve">Bevestigingen </t>
  </si>
  <si>
    <t xml:space="preserve">Bouw- en milieutechnische  kwaliteit </t>
  </si>
  <si>
    <t xml:space="preserve">Tijdspan </t>
  </si>
  <si>
    <t>Onderstaande tabel ingevuld met daarin de verdeling van de verschillende einde levensscenario's incl. de gehanteerde bronnen</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</si>
  <si>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</si>
  <si>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</si>
  <si>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</si>
  <si>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</si>
  <si>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</si>
  <si>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</si>
  <si>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Stap 1: </t>
  </si>
  <si>
    <t xml:space="preserve">Vul in onderstaand schema de efficientieverliezen (gele cellen) in, indien er afgeweken wordt van de forfaitaire waardes.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</si>
  <si>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</si>
  <si>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</si>
  <si>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</si>
  <si>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</si>
  <si>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</si>
  <si>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</si>
  <si>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</si>
  <si>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</si>
  <si>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</si>
  <si>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</si>
  <si>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</si>
  <si>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</si>
  <si>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</si>
  <si>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</si>
  <si>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</si>
  <si>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</si>
  <si>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</si>
  <si>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</si>
  <si>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</si>
  <si>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</si>
  <si>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</si>
  <si>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</si>
  <si>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</si>
  <si>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</si>
  <si>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</si>
  <si>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</si>
  <si>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</si>
  <si>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</si>
  <si>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</si>
  <si>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</si>
  <si>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</si>
  <si>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</si>
  <si>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</si>
  <si>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</si>
  <si>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</si>
  <si>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</si>
  <si>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</si>
  <si>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</si>
  <si>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</si>
  <si>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</si>
  <si>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</si>
  <si>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</si>
  <si>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</si>
  <si>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</si>
  <si>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</si>
  <si>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Grondstofequivalent voor hergebruik bepalen</t>
  </si>
  <si>
    <t>Bepaal de grondstofequivalenten aan de hand van de volgende voorkeursvolgorde.</t>
  </si>
  <si>
    <t>Substap 1.1.</t>
  </si>
  <si>
    <t xml:space="preserve">Technische eigenschappen: Controleer of het uitgespaarde product chemisch en/of technisch gelijkwaardig is aan het primaire equivalent. Indien dit aantoonbaar het geval is, dan is dit het grondstofequivalent.  </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</si>
  <si>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</si>
  <si>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</si>
  <si>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</si>
  <si>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</si>
  <si>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Resultaat</t>
  </si>
  <si>
    <t>Ecoinvent proceskaart grondstof equivalent</t>
  </si>
  <si>
    <t>Met welke substap bepaald</t>
  </si>
  <si>
    <t>Onderbouwing en in indien van toepassing waarom de vorige process kaarten niet van toepassing waren</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</si>
  <si>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</si>
  <si>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</si>
  <si>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</si>
  <si>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</si>
  <si>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</si>
  <si>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</si>
  <si>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</si>
  <si>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</si>
  <si>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</si>
  <si>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</si>
  <si>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</si>
  <si>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</si>
  <si>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</si>
  <si>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</si>
  <si>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</si>
  <si>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</si>
  <si>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</si>
  <si>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</si>
  <si>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</si>
  <si>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</si>
  <si>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</si>
  <si>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</si>
  <si>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</si>
  <si>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</si>
  <si>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</si>
  <si>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</si>
  <si>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</si>
  <si>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</si>
  <si>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</si>
  <si>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</si>
  <si>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</si>
  <si>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</si>
  <si>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</si>
  <si>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</si>
  <si>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</si>
  <si>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</si>
  <si>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</si>
  <si>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</si>
  <si>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</si>
  <si>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</si>
  <si>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</si>
  <si>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</si>
  <si>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Zie B6.2.1 LAP</t>
  </si>
  <si>
    <t>Ga naar stap 5 en onderbouw het punt einde afval.</t>
  </si>
  <si>
    <t>Voldoet</t>
  </si>
  <si>
    <t>Nee</t>
  </si>
  <si>
    <t>nee</t>
  </si>
  <si>
    <t>Losmaakbaar/verwijderbaar</t>
  </si>
  <si>
    <t>Hout, 12 % vocht</t>
  </si>
  <si>
    <t>Hout waterbouw, rijshout</t>
  </si>
  <si>
    <t xml:space="preserve">Nee
</t>
  </si>
  <si>
    <t>Na sortering voor verbranding</t>
  </si>
  <si>
    <t>Laten zitten, AVI</t>
  </si>
  <si>
    <t>Bij bereiken afvalstatus</t>
  </si>
  <si>
    <t>NVT</t>
  </si>
  <si>
    <t>Rijshout</t>
  </si>
  <si>
    <t>Schoon hout</t>
  </si>
  <si>
    <t>Indien vervuild kan het niet blijven zitten</t>
  </si>
  <si>
    <t>NMD 38 ongewijzigd</t>
  </si>
  <si>
    <t>Ja, rijshout</t>
  </si>
  <si>
    <t>Ja, het is een algemene en bekende afvalstroom van bouwstoffen (JRC waste category 17 02 01).</t>
  </si>
  <si>
    <t>Levensduur beperkt</t>
  </si>
  <si>
    <t>Rijshout wordt in natte omstandigheden toegepast, kwaliteit niet geschikt voor hergebruik/recycling</t>
  </si>
  <si>
    <t>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</si>
</sst>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8"/>
      <color theme="1"/>
      <name val="Arial"/>
      <family val="2"/>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
      <sz val="8"/>
      <color rgb="FFFF0000"/>
      <name val="Arial Narrow"/>
      <family val="2"/>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2" fillId="0" borderId="1" applyNumberFormat="0" applyAlignment="0"/>
    <xf numFmtId="0" fontId="12" fillId="14" borderId="0" applyNumberFormat="0"/>
    <xf numFmtId="0" fontId="22" fillId="0" borderId="3" applyNumberFormat="0"/>
    <xf numFmtId="0" fontId="23" fillId="0" borderId="4" applyNumberFormat="0"/>
    <xf numFmtId="0" fontId="19" fillId="0" borderId="0" applyNumberFormat="0" applyAlignment="0"/>
    <xf numFmtId="0" fontId="4" fillId="2" borderId="0" applyNumberFormat="0" applyBorder="0" applyAlignment="0"/>
    <xf numFmtId="0" fontId="7" fillId="4" borderId="0" applyNumberFormat="0" applyBorder="0" applyAlignment="0"/>
    <xf numFmtId="0" fontId="8" fillId="3" borderId="0" applyNumberFormat="0" applyBorder="0" applyAlignment="0" applyProtection="0"/>
    <xf numFmtId="0" fontId="18" fillId="0" borderId="6" applyNumberFormat="0"/>
    <xf numFmtId="0" fontId="22" fillId="0" borderId="7"/>
    <xf numFmtId="0" fontId="12" fillId="20" borderId="0"/>
    <xf numFmtId="0" fontId="2" fillId="16" borderId="1" applyNumberFormat="0" applyAlignment="0">
      <protection locked="0"/>
    </xf>
    <xf numFmtId="0" fontId="7" fillId="4" borderId="0" applyNumberFormat="0" applyBorder="0" applyAlignment="0"/>
    <xf numFmtId="0" fontId="2" fillId="17" borderId="1" applyAlignment="0">
      <protection locked="0"/>
    </xf>
    <xf numFmtId="0" fontId="2" fillId="7" borderId="1" applyAlignment="0"/>
    <xf numFmtId="0" fontId="2" fillId="23" borderId="1" applyNumberFormat="0" applyAlignment="0"/>
    <xf numFmtId="0" fontId="2" fillId="21" borderId="1" applyNumberFormat="0" applyAlignment="0"/>
    <xf numFmtId="0" fontId="2" fillId="22" borderId="1" applyAlignment="0"/>
    <xf numFmtId="0" fontId="2" fillId="25" borderId="1" applyNumberFormat="0" applyAlignment="0"/>
    <xf numFmtId="0" fontId="2" fillId="24" borderId="1" applyNumberFormat="0" applyAlignment="0"/>
    <xf numFmtId="0" fontId="9" fillId="0" borderId="0" applyNumberFormat="0" applyBorder="0" applyAlignment="0"/>
    <xf numFmtId="0" fontId="20" fillId="0" borderId="0" applyNumberFormat="0" applyFill="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6" borderId="0" applyBorder="0" applyAlignment="0" applyProtection="0"/>
    <xf numFmtId="0" fontId="6" fillId="9" borderId="0" applyBorder="0" applyAlignment="0" applyProtection="0"/>
    <xf numFmtId="0" fontId="15" fillId="0" borderId="0" applyBorder="0" applyAlignment="0"/>
    <xf numFmtId="0" fontId="16" fillId="0" borderId="0" applyBorder="0">
      <alignment horizontal="right"/>
    </xf>
    <xf numFmtId="0" fontId="14" fillId="0" borderId="0" applyBorder="0" applyAlignment="0"/>
    <xf numFmtId="0" fontId="10" fillId="6" borderId="0" applyAlignment="0"/>
    <xf numFmtId="0" fontId="9" fillId="16" borderId="2" applyNumberFormat="0" applyAlignment="0">
      <protection locked="0"/>
    </xf>
    <xf numFmtId="0" fontId="9" fillId="23" borderId="1" applyNumberFormat="0" applyAlignment="0"/>
    <xf numFmtId="0" fontId="9" fillId="23" borderId="2" applyNumberFormat="0" applyAlignment="0"/>
    <xf numFmtId="0" fontId="9" fillId="15" borderId="1" applyNumberFormat="0" applyAlignment="0"/>
    <xf numFmtId="0" fontId="14" fillId="0" borderId="0" applyNumberFormat="0" applyAlignment="0"/>
    <xf numFmtId="0" fontId="7" fillId="4" borderId="0" applyNumberFormat="0" applyBorder="0" applyAlignment="0"/>
    <xf numFmtId="0" fontId="5" fillId="5" borderId="0" applyNumberFormat="0" applyFill="0" applyBorder="0" applyAlignment="0"/>
    <xf numFmtId="0" fontId="5" fillId="0" borderId="0" applyNumberFormat="0" applyFill="0" applyBorder="0" applyAlignment="0"/>
    <xf numFmtId="0" fontId="2" fillId="0" borderId="1" applyAlignment="0"/>
    <xf numFmtId="0" fontId="3" fillId="0" borderId="1" applyAlignment="0"/>
    <xf numFmtId="0" fontId="3" fillId="0" borderId="5" applyAlignment="0"/>
    <xf numFmtId="0" fontId="2" fillId="15" borderId="1" applyNumberFormat="0" applyAlignment="0">
      <protection locked="0"/>
    </xf>
    <xf numFmtId="0" fontId="11" fillId="0" borderId="0" applyNumberFormat="0" applyFill="0" applyBorder="0" applyAlignment="0"/>
    <xf numFmtId="0" fontId="21" fillId="0" borderId="0" applyNumberFormat="0" applyFill="0" applyBorder="0" applyAlignment="0"/>
    <xf numFmtId="0" fontId="6" fillId="8" borderId="0" applyBorder="0" applyAlignment="0" applyProtection="0"/>
    <xf numFmtId="0" fontId="23" fillId="0" borderId="8"/>
    <xf numFmtId="0" fontId="2" fillId="18" borderId="1" applyAlignment="0">
      <protection locked="0"/>
    </xf>
    <xf numFmtId="0" fontId="2" fillId="19" borderId="1" applyAlignment="0"/>
    <xf numFmtId="0" fontId="24" fillId="0" borderId="4" applyAlignment="0"/>
    <xf numFmtId="0" fontId="17" fillId="0" borderId="6" applyAlignment="0"/>
    <xf numFmtId="0" fontId="2" fillId="7" borderId="0"/>
    <xf numFmtId="9" fontId="2" fillId="0" borderId="0" applyFont="0" applyFill="0" applyBorder="0" applyAlignment="0" applyProtection="0"/>
    <xf numFmtId="0" fontId="25" fillId="0" borderId="13"/>
    <xf numFmtId="0" fontId="5" fillId="0" borderId="0" applyNumberFormat="0" applyFill="0" applyBorder="0" applyAlignment="0"/>
    <xf numFmtId="0" fontId="26" fillId="0" borderId="13"/>
    <xf numFmtId="0" fontId="2" fillId="28" borderId="1" applyNumberFormat="0" applyAlignment="0">
      <protection locked="0"/>
    </xf>
    <xf numFmtId="0" fontId="30" fillId="0" borderId="14" applyNumberFormat="0"/>
    <xf numFmtId="0" fontId="3" fillId="0" borderId="15" applyAlignment="0"/>
    <xf numFmtId="0" fontId="30" fillId="0" borderId="0" applyNumberFormat="0" applyAlignment="0"/>
    <xf numFmtId="0" fontId="10" fillId="29" borderId="0" applyAlignment="0"/>
    <xf numFmtId="0" fontId="30" fillId="0" borderId="14"/>
    <xf numFmtId="0" fontId="1" fillId="0" borderId="0"/>
    <xf numFmtId="9" fontId="1" fillId="0" borderId="0" applyFont="0" applyFill="0" applyBorder="0" applyAlignment="0" applyProtection="0"/>
  </cellStyleXfs>
  <cellXfs count="87">
    <xf numFmtId="0" fontId="0" fillId="0" borderId="0" xfId="0"/>
    <xf numFmtId="0" fontId="2" fillId="16" borderId="1" xfId="12">
      <protection locked="0"/>
    </xf>
    <xf numFmtId="0" fontId="3" fillId="0" borderId="1" xfId="42"/>
    <xf numFmtId="0" fontId="11" fillId="0" borderId="0" xfId="45"/>
    <xf numFmtId="0" fontId="3" fillId="0" borderId="0" xfId="0" applyFont="1"/>
    <xf numFmtId="0" fontId="25" fillId="0" borderId="13" xfId="55"/>
    <xf numFmtId="0" fontId="5" fillId="0" borderId="0" xfId="56"/>
    <xf numFmtId="0" fontId="26" fillId="0" borderId="0" xfId="57" applyBorder="1"/>
    <xf numFmtId="0" fontId="26" fillId="0" borderId="13" xfId="57"/>
    <xf numFmtId="0" fontId="18" fillId="0" borderId="0" xfId="0" applyFont="1"/>
    <xf numFmtId="0" fontId="27" fillId="26" borderId="9" xfId="0" applyFont="1" applyFill="1" applyBorder="1"/>
    <xf numFmtId="0" fontId="28" fillId="0" borderId="0" xfId="0" applyFont="1"/>
    <xf numFmtId="0" fontId="11" fillId="0" borderId="0" xfId="45" applyAlignment="1">
      <alignment horizontal="right"/>
    </xf>
    <xf numFmtId="0" fontId="29" fillId="0" borderId="0" xfId="0" applyFont="1"/>
    <xf numFmtId="0" fontId="18" fillId="0" borderId="0" xfId="0" applyFont="1" applyAlignment="1">
      <alignment horizontal="left" vertical="top"/>
    </xf>
    <xf numFmtId="0" fontId="25" fillId="15" borderId="13" xfId="55" applyFill="1"/>
    <xf numFmtId="0" fontId="25" fillId="27" borderId="13" xfId="55" applyFill="1"/>
    <xf numFmtId="0" fontId="0" fillId="15" borderId="0" xfId="0" applyFill="1"/>
    <xf numFmtId="0" fontId="0" fillId="27" borderId="0" xfId="0" applyFill="1"/>
    <xf numFmtId="0" fontId="2" fillId="28" borderId="1" xfId="58" applyAlignment="1">
      <alignment wrapText="1"/>
      <protection locked="0"/>
    </xf>
    <xf numFmtId="0" fontId="26" fillId="15" borderId="0" xfId="57" applyFill="1" applyBorder="1"/>
    <xf numFmtId="0" fontId="26" fillId="27" borderId="0" xfId="57" applyFill="1" applyBorder="1"/>
    <xf numFmtId="0" fontId="30" fillId="0" borderId="14" xfId="59"/>
    <xf numFmtId="0" fontId="30" fillId="15" borderId="14" xfId="59" applyFill="1"/>
    <xf numFmtId="0" fontId="30" fillId="27" borderId="14" xfId="59" applyFill="1"/>
    <xf numFmtId="0" fontId="31" fillId="0" borderId="0" xfId="0" applyFont="1"/>
    <xf numFmtId="0" fontId="3" fillId="0" borderId="15" xfId="60"/>
    <xf numFmtId="0" fontId="5" fillId="0" borderId="16" xfId="56" applyBorder="1" applyAlignment="1">
      <alignment wrapText="1"/>
    </xf>
    <xf numFmtId="0" fontId="5" fillId="0" borderId="17" xfId="56" applyBorder="1" applyAlignment="1">
      <alignment wrapText="1"/>
    </xf>
    <xf numFmtId="0" fontId="5" fillId="0" borderId="18" xfId="56" applyBorder="1" applyAlignment="1">
      <alignment wrapText="1"/>
    </xf>
    <xf numFmtId="0" fontId="5" fillId="0" borderId="19" xfId="56" applyBorder="1" applyAlignment="1">
      <alignment wrapText="1"/>
    </xf>
    <xf numFmtId="0" fontId="5" fillId="0" borderId="20" xfId="56" applyBorder="1" applyAlignment="1">
      <alignment wrapText="1"/>
    </xf>
    <xf numFmtId="0" fontId="5" fillId="0" borderId="21" xfId="56" applyBorder="1" applyAlignment="1">
      <alignment wrapText="1"/>
    </xf>
    <xf numFmtId="0" fontId="5" fillId="0" borderId="22" xfId="56" applyBorder="1" applyAlignment="1">
      <alignment wrapText="1"/>
    </xf>
    <xf numFmtId="0" fontId="5" fillId="0" borderId="23" xfId="56" applyBorder="1" applyAlignment="1">
      <alignment wrapText="1"/>
    </xf>
    <xf numFmtId="0" fontId="5" fillId="0" borderId="24" xfId="56" applyBorder="1" applyAlignment="1">
      <alignment wrapText="1"/>
    </xf>
    <xf numFmtId="0" fontId="32" fillId="0" borderId="0" xfId="0" applyFont="1" applyAlignment="1">
      <alignment vertical="center" wrapText="1"/>
    </xf>
    <xf numFmtId="0" fontId="30" fillId="0" borderId="0" xfId="61"/>
    <xf numFmtId="9" fontId="2" fillId="28" borderId="1" xfId="54" applyFill="1" applyBorder="1" applyAlignment="1" applyProtection="1">
      <alignment wrapText="1"/>
      <protection locked="0"/>
    </xf>
    <xf numFmtId="0" fontId="10" fillId="29" borderId="0" xfId="62" applyAlignment="1">
      <alignment wrapText="1"/>
    </xf>
    <xf numFmtId="9" fontId="10"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0" fillId="0" borderId="14" xfId="63"/>
    <xf numFmtId="0" fontId="33" fillId="0" borderId="14" xfId="63" applyFont="1"/>
    <xf numFmtId="0" fontId="3" fillId="0" borderId="25" xfId="60" applyBorder="1" applyAlignment="1"/>
    <xf numFmtId="9" fontId="10" fillId="29" borderId="0" xfId="54" applyFont="1" applyFill="1" applyAlignment="1">
      <alignment vertical="center"/>
    </xf>
    <xf numFmtId="0" fontId="2" fillId="0" borderId="1" xfId="41" applyAlignment="1">
      <alignment horizontal="left"/>
    </xf>
    <xf numFmtId="0" fontId="2" fillId="0" borderId="1" xfId="41" applyAlignment="1">
      <alignment wrapText="1"/>
    </xf>
    <xf numFmtId="9" fontId="3" fillId="0" borderId="1" xfId="54" applyFont="1" applyBorder="1" applyAlignment="1">
      <alignment vertical="center"/>
    </xf>
    <xf numFmtId="9" fontId="2" fillId="28" borderId="1" xfId="58" applyNumberFormat="1" applyAlignment="1">
      <alignment vertical="center"/>
      <protection locked="0"/>
    </xf>
    <xf numFmtId="0" fontId="0" fillId="0" borderId="1" xfId="41" quotePrefix="1" applyFont="1" applyAlignment="1">
      <alignment wrapText="1"/>
    </xf>
    <xf numFmtId="0" fontId="2" fillId="0" borderId="1" xfId="41" quotePrefix="1" applyAlignment="1">
      <alignment wrapText="1"/>
    </xf>
    <xf numFmtId="0" fontId="3"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5" fillId="0" borderId="0" xfId="0" applyFont="1" applyAlignment="1">
      <alignment vertical="center"/>
    </xf>
    <xf numFmtId="0" fontId="11" fillId="0" borderId="0" xfId="45" applyAlignment="1">
      <alignment vertical="center"/>
    </xf>
    <xf numFmtId="0" fontId="3" fillId="15" borderId="0" xfId="0" applyFont="1" applyFill="1" applyAlignment="1">
      <alignment vertical="top"/>
    </xf>
    <xf numFmtId="0" fontId="3" fillId="15" borderId="15" xfId="60" applyFill="1"/>
    <xf numFmtId="9" fontId="10" fillId="15" borderId="0" xfId="54" applyFont="1" applyFill="1" applyAlignment="1">
      <alignment wrapText="1"/>
    </xf>
    <xf numFmtId="0" fontId="31" fillId="0" borderId="0" xfId="0" applyFont="1" applyAlignment="1">
      <alignment horizontal="left" vertical="top" wrapText="1"/>
    </xf>
    <xf numFmtId="9" fontId="2" fillId="28" borderId="1" xfId="58" quotePrefix="1" applyNumberFormat="1" applyAlignment="1">
      <alignment wrapText="1"/>
      <protection locked="0"/>
    </xf>
    <xf numFmtId="0" fontId="36" fillId="0" borderId="0" xfId="0" applyFont="1" applyAlignment="1">
      <alignment wrapText="1"/>
    </xf>
    <xf numFmtId="9" fontId="2" fillId="16" borderId="1" xfId="12" applyNumberFormat="1" applyAlignment="1">
      <alignment horizontal="left" vertical="top" wrapText="1"/>
      <protection locked="0"/>
    </xf>
    <xf numFmtId="0" fontId="2" fillId="16" borderId="1" xfId="12" applyAlignment="1">
      <alignment horizontal="left" vertical="top" wrapText="1"/>
      <protection locked="0"/>
    </xf>
    <xf numFmtId="0" fontId="27" fillId="0" borderId="0" xfId="0" applyFont="1" applyAlignment="1">
      <alignment horizontal="left" vertical="top"/>
    </xf>
    <xf numFmtId="0" fontId="9" fillId="16" borderId="1" xfId="12" applyFont="1" applyAlignment="1">
      <alignment horizontal="left" vertical="top" wrapText="1"/>
      <protection locked="0"/>
    </xf>
    <xf numFmtId="0" fontId="0" fillId="0" borderId="0" xfId="0" applyAlignment="1">
      <alignment horizontal="left" vertical="top" wrapText="1"/>
    </xf>
    <xf numFmtId="0" fontId="27" fillId="0" borderId="10" xfId="0" applyFont="1" applyBorder="1" applyAlignment="1">
      <alignment horizontal="left"/>
    </xf>
    <xf numFmtId="0" fontId="27" fillId="0" borderId="11" xfId="0" applyFont="1" applyBorder="1" applyAlignment="1">
      <alignment horizontal="left"/>
    </xf>
    <xf numFmtId="0" fontId="27" fillId="0" borderId="12" xfId="0" applyFont="1" applyBorder="1" applyAlignment="1">
      <alignment horizontal="left"/>
    </xf>
    <xf numFmtId="0" fontId="0" fillId="16" borderId="1" xfId="12" applyFont="1" applyAlignment="1">
      <alignment horizontal="left" vertical="top" wrapText="1"/>
      <protection locked="0"/>
    </xf>
    <xf numFmtId="0" fontId="3" fillId="0" borderId="0" xfId="0" applyFont="1" applyAlignment="1">
      <alignment horizontal="left" vertical="top" wrapText="1"/>
    </xf>
    <xf numFmtId="0" fontId="5" fillId="0" borderId="22" xfId="56" applyBorder="1" applyAlignment="1">
      <alignment horizontal="left" wrapText="1"/>
    </xf>
    <xf numFmtId="0" fontId="5" fillId="0" borderId="24" xfId="56" applyBorder="1" applyAlignment="1">
      <alignment horizontal="left" wrapText="1"/>
    </xf>
    <xf numFmtId="0" fontId="0" fillId="0" borderId="0" xfId="0" applyAlignment="1">
      <alignment horizontal="left" vertical="top"/>
    </xf>
    <xf numFmtId="0" fontId="3" fillId="0" borderId="25" xfId="60" applyBorder="1" applyAlignment="1">
      <alignment horizontal="center"/>
    </xf>
    <xf numFmtId="0" fontId="3" fillId="0" borderId="26" xfId="60" applyBorder="1" applyAlignment="1">
      <alignment horizontal="center"/>
    </xf>
    <xf numFmtId="0" fontId="5" fillId="0" borderId="27" xfId="56" applyBorder="1" applyAlignment="1">
      <alignment horizontal="left" wrapText="1"/>
    </xf>
    <xf numFmtId="0" fontId="5"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te" xfId="39" builtinId="10" customBuiltin="1"/>
    <cellStyle name="Output" xfId="34" builtinId="21" customBuiltin="1"/>
    <cellStyle name="Per cent" xfId="54" builtinId="5"/>
    <cellStyle name="Procent 2" xfId="65" xr:uid="{576B6CCB-9C15-4729-9427-E4CE8A347E80}"/>
    <cellStyle name="Standaard 2" xfId="64" xr:uid="{CAAC2DCA-3ADC-4F59-B97F-DF1BC0BEE68A}"/>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167760" y="15750247"/>
          <a:ext cx="4333876" cy="4377201"/>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83</xdr:row>
      <xdr:rowOff>59671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19</xdr:row>
      <xdr:rowOff>235568</xdr:rowOff>
    </xdr:from>
    <xdr:to>
      <xdr:col>27</xdr:col>
      <xdr:colOff>294528</xdr:colOff>
      <xdr:row>28</xdr:row>
      <xdr:rowOff>84004</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16</xdr:row>
      <xdr:rowOff>258535</xdr:rowOff>
    </xdr:from>
    <xdr:to>
      <xdr:col>26</xdr:col>
      <xdr:colOff>19050</xdr:colOff>
      <xdr:row>31</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38382" y="3573235"/>
          <a:ext cx="9470118" cy="464807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ap3.nl/beleidskader/deel-b-afvalbeheer/b6-onderscheid"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tabSelected="1" zoomScale="130" zoomScaleNormal="130" workbookViewId="0">
      <selection activeCell="E52" sqref="E52"/>
    </sheetView>
  </sheetViews>
  <sheetFormatPr defaultColWidth="8.85546875" defaultRowHeight="10.199999999999999"/>
  <cols>
    <col min="1" max="3" width="4.140625" customWidth="1"/>
    <col min="4" max="4" width="14.7109375" bestFit="1" customWidth="1"/>
    <col min="5" max="5" width="28.7109375" bestFit="1" customWidth="1"/>
  </cols>
  <sheetData>
    <row r="2" spans="2:30" ht="21" thickBot="1">
      <c r="B2" s="5" t="s">
        <v>4</v>
      </c>
      <c r="C2" s="5"/>
      <c r="D2" s="5"/>
      <c r="E2" s="5"/>
      <c r="F2" s="5"/>
      <c r="G2" s="5"/>
      <c r="H2" s="5"/>
      <c r="I2" s="5"/>
      <c r="J2" s="5"/>
      <c r="K2" s="5"/>
      <c r="L2" s="5"/>
      <c r="M2" s="5"/>
      <c r="N2" s="5"/>
      <c r="O2" s="5"/>
      <c r="P2" s="5"/>
      <c r="Q2" s="5"/>
      <c r="R2" s="5"/>
      <c r="S2" s="5"/>
      <c r="T2" s="5"/>
      <c r="U2" s="5"/>
      <c r="V2" s="5"/>
      <c r="W2" s="5"/>
      <c r="X2" s="5"/>
      <c r="Y2" s="5"/>
      <c r="Z2" s="5"/>
      <c r="AA2" s="5"/>
      <c r="AB2" s="5"/>
      <c r="AC2" s="5"/>
      <c r="AD2" s="5"/>
    </row>
    <row r="3" spans="2:30" ht="10.8" thickTop="1">
      <c r="C3" s="6" t="s">
        <v>5</v>
      </c>
    </row>
    <row r="5" spans="2:30" ht="18">
      <c r="C5" s="7" t="s">
        <v>6</v>
      </c>
      <c r="D5" s="7"/>
      <c r="E5" s="1" t="s">
        <v>202</v>
      </c>
      <c r="F5" s="7"/>
      <c r="G5" s="7"/>
      <c r="H5" s="7"/>
      <c r="I5" s="7"/>
      <c r="J5" s="7"/>
      <c r="K5" s="7"/>
      <c r="L5" s="7"/>
      <c r="M5" s="7"/>
      <c r="N5" s="7"/>
      <c r="O5" s="7"/>
      <c r="P5" s="7"/>
      <c r="Q5" s="7"/>
      <c r="R5" s="7"/>
      <c r="S5" s="7"/>
      <c r="T5" s="7"/>
      <c r="U5" s="7"/>
      <c r="V5" s="7"/>
      <c r="W5" s="7"/>
      <c r="X5" s="7"/>
      <c r="Y5" s="7"/>
      <c r="Z5" s="7"/>
      <c r="AA5" s="7"/>
      <c r="AB5" s="7"/>
      <c r="AC5" s="7"/>
      <c r="AD5" s="7"/>
    </row>
    <row r="6" spans="2:30" ht="18.600000000000001" thickBot="1">
      <c r="C6" s="8" t="s">
        <v>7</v>
      </c>
      <c r="D6" s="8"/>
      <c r="E6" s="1" t="s">
        <v>205</v>
      </c>
      <c r="F6" s="8"/>
      <c r="G6" s="8"/>
      <c r="H6" s="8"/>
      <c r="I6" s="8"/>
      <c r="J6" s="8"/>
      <c r="K6" s="8"/>
      <c r="L6" s="8"/>
      <c r="M6" s="8"/>
      <c r="N6" s="8"/>
      <c r="O6" s="8"/>
      <c r="P6" s="8"/>
      <c r="Q6" s="8"/>
      <c r="R6" s="8"/>
      <c r="S6" s="8"/>
      <c r="T6" s="8"/>
      <c r="U6" s="8"/>
      <c r="V6" s="8"/>
      <c r="W6" s="8"/>
      <c r="X6" s="8"/>
      <c r="Y6" s="8"/>
      <c r="Z6" s="8"/>
      <c r="AA6" s="8"/>
      <c r="AB6" s="8"/>
      <c r="AC6" s="8"/>
      <c r="AD6" s="8"/>
    </row>
    <row r="7" spans="2:30" ht="10.8" thickTop="1">
      <c r="D7" s="6"/>
    </row>
    <row r="8" spans="2:30" ht="12">
      <c r="D8" s="9" t="s">
        <v>9</v>
      </c>
      <c r="E8" t="s">
        <v>10</v>
      </c>
    </row>
    <row r="9" spans="2:30" ht="12">
      <c r="D9" s="9"/>
      <c r="E9" s="10" t="s">
        <v>206</v>
      </c>
    </row>
    <row r="10" spans="2:30" ht="12">
      <c r="D10" s="9"/>
      <c r="E10" t="s">
        <v>195</v>
      </c>
    </row>
    <row r="11" spans="2:30" ht="12">
      <c r="D11" s="9"/>
    </row>
    <row r="12" spans="2:30" ht="12">
      <c r="D12" s="9" t="s">
        <v>11</v>
      </c>
      <c r="E12" s="11" t="s">
        <v>12</v>
      </c>
    </row>
    <row r="13" spans="2:30" ht="12">
      <c r="D13" s="9"/>
      <c r="E13" s="11"/>
    </row>
    <row r="14" spans="2:30" ht="24" customHeight="1">
      <c r="D14" s="9"/>
      <c r="E14" s="70" t="s">
        <v>13</v>
      </c>
      <c r="F14" s="70"/>
      <c r="G14" s="70"/>
      <c r="H14" s="70"/>
      <c r="I14" s="70"/>
      <c r="J14" s="70"/>
      <c r="K14" s="70"/>
      <c r="L14" s="70"/>
      <c r="M14" s="70"/>
    </row>
    <row r="15" spans="2:30" ht="12">
      <c r="D15" s="9"/>
      <c r="E15" s="68" t="s">
        <v>14</v>
      </c>
      <c r="F15" s="68"/>
      <c r="G15" s="68"/>
      <c r="H15" s="68"/>
      <c r="I15" s="68"/>
      <c r="J15" s="68"/>
      <c r="K15" s="68"/>
      <c r="L15" s="68"/>
      <c r="M15" s="68"/>
    </row>
    <row r="16" spans="2:30" ht="75" customHeight="1">
      <c r="D16" s="65"/>
      <c r="E16" s="67" t="s">
        <v>212</v>
      </c>
      <c r="F16" s="67"/>
      <c r="G16" s="67"/>
      <c r="H16" s="67"/>
      <c r="I16" s="67"/>
      <c r="J16" s="67"/>
      <c r="K16" s="67"/>
      <c r="L16" s="67"/>
      <c r="M16" s="67"/>
    </row>
    <row r="17" spans="4:30" ht="12">
      <c r="D17" s="9"/>
    </row>
    <row r="18" spans="4:30" ht="31.5" customHeight="1">
      <c r="D18" s="9"/>
      <c r="E18" s="75" t="s">
        <v>15</v>
      </c>
      <c r="F18" s="70"/>
      <c r="G18" s="70"/>
      <c r="H18" s="70"/>
      <c r="I18" s="70"/>
      <c r="J18" s="70"/>
      <c r="K18" s="70"/>
      <c r="L18" s="70"/>
      <c r="M18" s="70"/>
    </row>
    <row r="19" spans="4:30" ht="12">
      <c r="D19" s="9"/>
      <c r="E19" s="68" t="s">
        <v>14</v>
      </c>
      <c r="F19" s="68"/>
      <c r="G19" s="68"/>
      <c r="H19" s="68"/>
      <c r="I19" s="68"/>
      <c r="J19" s="68"/>
      <c r="K19" s="68"/>
      <c r="L19" s="68"/>
      <c r="M19" s="68"/>
    </row>
    <row r="20" spans="4:30" ht="75" customHeight="1">
      <c r="D20" s="9"/>
      <c r="E20" s="67" t="s">
        <v>207</v>
      </c>
      <c r="F20" s="67"/>
      <c r="G20" s="67"/>
      <c r="H20" s="67"/>
      <c r="I20" s="67"/>
      <c r="J20" s="67"/>
      <c r="K20" s="67"/>
      <c r="L20" s="67"/>
      <c r="M20" s="67"/>
    </row>
    <row r="21" spans="4:30" ht="12">
      <c r="D21" s="9"/>
    </row>
    <row r="22" spans="4:30" ht="24" customHeight="1">
      <c r="D22" s="9"/>
      <c r="E22" s="70" t="s">
        <v>16</v>
      </c>
      <c r="F22" s="70"/>
      <c r="G22" s="70"/>
      <c r="H22" s="70"/>
      <c r="I22" s="70"/>
      <c r="J22" s="70"/>
      <c r="K22" s="70"/>
      <c r="L22" s="70"/>
      <c r="M22" s="70"/>
    </row>
    <row r="23" spans="4:30" ht="12">
      <c r="D23" s="9"/>
      <c r="E23" s="68" t="s">
        <v>14</v>
      </c>
      <c r="F23" s="68"/>
      <c r="G23" s="68"/>
      <c r="H23" s="68"/>
      <c r="I23" s="68"/>
      <c r="J23" s="68"/>
      <c r="K23" s="68"/>
      <c r="L23" s="68"/>
      <c r="M23" s="68"/>
    </row>
    <row r="24" spans="4:30" ht="75" customHeight="1">
      <c r="D24" s="9"/>
      <c r="E24" s="67" t="s">
        <v>198</v>
      </c>
      <c r="F24" s="67"/>
      <c r="G24" s="67"/>
      <c r="H24" s="67"/>
      <c r="I24" s="67"/>
      <c r="J24" s="67"/>
      <c r="K24" s="67"/>
      <c r="L24" s="67"/>
      <c r="M24" s="67"/>
    </row>
    <row r="25" spans="4:30" ht="12">
      <c r="D25" s="9"/>
    </row>
    <row r="26" spans="4:30" ht="24" customHeight="1">
      <c r="D26" s="9"/>
      <c r="E26" s="70" t="s">
        <v>17</v>
      </c>
      <c r="F26" s="70"/>
      <c r="G26" s="70"/>
      <c r="H26" s="70"/>
      <c r="I26" s="70"/>
      <c r="J26" s="70"/>
      <c r="K26" s="70"/>
      <c r="L26" s="70"/>
      <c r="M26" s="70"/>
    </row>
    <row r="27" spans="4:30" ht="12">
      <c r="D27" s="9"/>
      <c r="E27" s="68" t="s">
        <v>14</v>
      </c>
      <c r="F27" s="68"/>
      <c r="G27" s="68"/>
      <c r="H27" s="68"/>
      <c r="I27" s="68"/>
      <c r="J27" s="68"/>
      <c r="K27" s="68"/>
      <c r="L27" s="68"/>
      <c r="M27" s="68"/>
      <c r="AD27" s="12" t="s">
        <v>18</v>
      </c>
    </row>
    <row r="28" spans="4:30" ht="75" customHeight="1">
      <c r="D28" s="9"/>
      <c r="E28" s="66" t="s">
        <v>213</v>
      </c>
      <c r="F28" s="67"/>
      <c r="G28" s="67"/>
      <c r="H28" s="67"/>
      <c r="I28" s="67"/>
      <c r="J28" s="67"/>
      <c r="K28" s="67"/>
      <c r="L28" s="67"/>
      <c r="M28" s="67"/>
    </row>
    <row r="29" spans="4:30" ht="12">
      <c r="D29" s="9"/>
    </row>
    <row r="30" spans="4:30" ht="12">
      <c r="D30" s="9"/>
      <c r="AB30" s="3"/>
    </row>
    <row r="31" spans="4:30" ht="12">
      <c r="D31" s="9" t="s">
        <v>19</v>
      </c>
      <c r="E31" t="s">
        <v>20</v>
      </c>
    </row>
    <row r="32" spans="4:30" ht="12">
      <c r="D32" s="9"/>
      <c r="E32" s="71" t="s">
        <v>199</v>
      </c>
      <c r="F32" s="72"/>
      <c r="G32" s="72"/>
      <c r="H32" s="72"/>
      <c r="I32" s="72"/>
      <c r="J32" s="72"/>
      <c r="K32" s="72"/>
      <c r="L32" s="72"/>
      <c r="M32" s="73"/>
    </row>
    <row r="33" spans="4:13">
      <c r="E33" s="13" t="s">
        <v>196</v>
      </c>
    </row>
    <row r="35" spans="4:13" ht="12">
      <c r="D35" s="9" t="s">
        <v>21</v>
      </c>
      <c r="E35" s="11" t="s">
        <v>22</v>
      </c>
    </row>
    <row r="36" spans="4:13" ht="12">
      <c r="D36" s="9"/>
      <c r="E36" s="11"/>
    </row>
    <row r="37" spans="4:13" ht="48" customHeight="1">
      <c r="D37" s="14" t="s">
        <v>23</v>
      </c>
      <c r="E37" s="70" t="s">
        <v>24</v>
      </c>
      <c r="F37" s="70"/>
      <c r="G37" s="70"/>
      <c r="H37" s="70"/>
      <c r="I37" s="70"/>
      <c r="J37" s="70"/>
      <c r="K37" s="70"/>
      <c r="L37" s="70"/>
      <c r="M37" s="70"/>
    </row>
    <row r="38" spans="4:13" ht="12">
      <c r="D38" s="9"/>
      <c r="E38" s="68" t="s">
        <v>14</v>
      </c>
      <c r="F38" s="68"/>
      <c r="G38" s="68"/>
      <c r="H38" s="68"/>
      <c r="I38" s="68"/>
      <c r="J38" s="68"/>
      <c r="K38" s="68"/>
      <c r="L38" s="68"/>
      <c r="M38" s="68"/>
    </row>
    <row r="39" spans="4:13" ht="75" customHeight="1">
      <c r="D39" s="9"/>
      <c r="E39" s="74" t="s">
        <v>203</v>
      </c>
      <c r="F39" s="67"/>
      <c r="G39" s="67"/>
      <c r="H39" s="67"/>
      <c r="I39" s="67"/>
      <c r="J39" s="67"/>
      <c r="K39" s="67"/>
      <c r="L39" s="67"/>
      <c r="M39" s="67"/>
    </row>
    <row r="40" spans="4:13" ht="12">
      <c r="D40" s="9"/>
    </row>
    <row r="41" spans="4:13" ht="24" customHeight="1">
      <c r="D41" s="9"/>
      <c r="E41" s="70" t="s">
        <v>25</v>
      </c>
      <c r="F41" s="70"/>
      <c r="G41" s="70"/>
      <c r="H41" s="70"/>
      <c r="I41" s="70"/>
      <c r="J41" s="70"/>
      <c r="K41" s="70"/>
      <c r="L41" s="70"/>
      <c r="M41" s="70"/>
    </row>
    <row r="42" spans="4:13" ht="12">
      <c r="D42" s="9"/>
      <c r="E42" s="68" t="s">
        <v>14</v>
      </c>
      <c r="F42" s="68"/>
      <c r="G42" s="68"/>
      <c r="H42" s="68"/>
      <c r="I42" s="68"/>
      <c r="J42" s="68"/>
      <c r="K42" s="68"/>
      <c r="L42" s="68"/>
      <c r="M42" s="68"/>
    </row>
    <row r="43" spans="4:13" ht="75" customHeight="1">
      <c r="D43" s="9"/>
      <c r="E43" s="67" t="s">
        <v>198</v>
      </c>
      <c r="F43" s="67"/>
      <c r="G43" s="67"/>
      <c r="H43" s="67"/>
      <c r="I43" s="67"/>
      <c r="J43" s="67"/>
      <c r="K43" s="67"/>
      <c r="L43" s="67"/>
      <c r="M43" s="67"/>
    </row>
    <row r="44" spans="4:13" ht="12">
      <c r="D44" s="9"/>
    </row>
    <row r="45" spans="4:13" ht="36" customHeight="1">
      <c r="D45" s="9"/>
      <c r="E45" s="70" t="s">
        <v>26</v>
      </c>
      <c r="F45" s="70"/>
      <c r="G45" s="70"/>
      <c r="H45" s="70"/>
      <c r="I45" s="70"/>
      <c r="J45" s="70"/>
      <c r="K45" s="70"/>
      <c r="L45" s="70"/>
      <c r="M45" s="70"/>
    </row>
    <row r="46" spans="4:13" ht="12">
      <c r="D46" s="9"/>
      <c r="E46" s="68" t="s">
        <v>14</v>
      </c>
      <c r="F46" s="68"/>
      <c r="G46" s="68"/>
      <c r="H46" s="68"/>
      <c r="I46" s="68"/>
      <c r="J46" s="68"/>
      <c r="K46" s="68"/>
      <c r="L46" s="68"/>
      <c r="M46" s="68"/>
    </row>
    <row r="47" spans="4:13" ht="75" customHeight="1">
      <c r="D47" s="9"/>
      <c r="E47" s="67" t="s">
        <v>198</v>
      </c>
      <c r="F47" s="67"/>
      <c r="G47" s="67"/>
      <c r="H47" s="67"/>
      <c r="I47" s="67"/>
      <c r="J47" s="67"/>
      <c r="K47" s="67"/>
      <c r="L47" s="67"/>
      <c r="M47" s="67"/>
    </row>
    <row r="48" spans="4:13" ht="12">
      <c r="D48" s="9"/>
    </row>
    <row r="49" spans="4:13" ht="36" customHeight="1">
      <c r="D49" s="9"/>
      <c r="E49" s="70" t="s">
        <v>27</v>
      </c>
      <c r="F49" s="70"/>
      <c r="G49" s="70"/>
      <c r="H49" s="70"/>
      <c r="I49" s="70"/>
      <c r="J49" s="70"/>
      <c r="K49" s="70"/>
      <c r="L49" s="70"/>
      <c r="M49" s="70"/>
    </row>
    <row r="50" spans="4:13" ht="12">
      <c r="D50" s="9"/>
      <c r="E50" s="68" t="s">
        <v>14</v>
      </c>
      <c r="F50" s="68"/>
      <c r="G50" s="68"/>
      <c r="H50" s="68"/>
      <c r="I50" s="68"/>
      <c r="J50" s="68"/>
      <c r="K50" s="68"/>
      <c r="L50" s="68"/>
      <c r="M50" s="68"/>
    </row>
    <row r="51" spans="4:13" ht="75" customHeight="1">
      <c r="D51" s="9"/>
      <c r="E51" s="66" t="s">
        <v>216</v>
      </c>
      <c r="F51" s="67"/>
      <c r="G51" s="67"/>
      <c r="H51" s="67"/>
      <c r="I51" s="67"/>
      <c r="J51" s="67"/>
      <c r="K51" s="67"/>
      <c r="L51" s="67"/>
      <c r="M51" s="67"/>
    </row>
    <row r="53" spans="4:13" ht="12">
      <c r="D53" s="9" t="s">
        <v>28</v>
      </c>
      <c r="E53" t="s">
        <v>29</v>
      </c>
    </row>
    <row r="54" spans="4:13">
      <c r="E54" s="1" t="s">
        <v>198</v>
      </c>
    </row>
    <row r="56" spans="4:13">
      <c r="E56" t="s">
        <v>30</v>
      </c>
    </row>
    <row r="57" spans="4:13">
      <c r="E57" s="1" t="s">
        <v>31</v>
      </c>
    </row>
    <row r="59" spans="4:13">
      <c r="E59" t="s">
        <v>32</v>
      </c>
    </row>
    <row r="60" spans="4:13">
      <c r="E60" s="1" t="s">
        <v>8</v>
      </c>
    </row>
    <row r="62" spans="4:13">
      <c r="E62" t="s">
        <v>33</v>
      </c>
    </row>
    <row r="63" spans="4:13">
      <c r="E63" s="1" t="s">
        <v>8</v>
      </c>
    </row>
    <row r="65" spans="4:13">
      <c r="E65" t="s">
        <v>34</v>
      </c>
    </row>
    <row r="66" spans="4:13">
      <c r="E66" s="1" t="s">
        <v>8</v>
      </c>
    </row>
    <row r="68" spans="4:13">
      <c r="E68" t="s">
        <v>35</v>
      </c>
    </row>
    <row r="69" spans="4:13">
      <c r="E69" s="1" t="s">
        <v>8</v>
      </c>
    </row>
    <row r="71" spans="4:13">
      <c r="E71" t="s">
        <v>36</v>
      </c>
    </row>
    <row r="72" spans="4:13">
      <c r="E72" s="1" t="s">
        <v>8</v>
      </c>
    </row>
    <row r="74" spans="4:13">
      <c r="E74" t="s">
        <v>37</v>
      </c>
    </row>
    <row r="75" spans="4:13">
      <c r="E75" s="1" t="s">
        <v>197</v>
      </c>
    </row>
    <row r="78" spans="4:13" ht="12">
      <c r="D78" s="9" t="s">
        <v>38</v>
      </c>
      <c r="E78" t="s">
        <v>39</v>
      </c>
    </row>
    <row r="79" spans="4:13" ht="12">
      <c r="D79" s="9"/>
      <c r="E79" s="68" t="s">
        <v>14</v>
      </c>
      <c r="F79" s="68"/>
      <c r="G79" s="68"/>
      <c r="H79" s="68"/>
      <c r="I79" s="68"/>
      <c r="J79" s="68"/>
      <c r="K79" s="68"/>
      <c r="L79" s="68"/>
      <c r="M79" s="68"/>
    </row>
    <row r="80" spans="4:13" ht="75" customHeight="1">
      <c r="D80" s="9"/>
      <c r="E80" s="69" t="s">
        <v>204</v>
      </c>
      <c r="F80" s="67"/>
      <c r="G80" s="67"/>
      <c r="H80" s="67"/>
      <c r="I80" s="67"/>
      <c r="J80" s="67"/>
      <c r="K80" s="67"/>
      <c r="L80" s="67"/>
      <c r="M80" s="67"/>
    </row>
  </sheetData>
  <mergeCells count="27">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80:M80"/>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0"/>
  <sheetViews>
    <sheetView showGridLines="0" topLeftCell="E41" zoomScale="120" zoomScaleNormal="120" workbookViewId="0">
      <selection activeCell="H55" sqref="H55"/>
    </sheetView>
  </sheetViews>
  <sheetFormatPr defaultColWidth="8.85546875" defaultRowHeight="10.199999999999999"/>
  <cols>
    <col min="1" max="3" width="4.140625" customWidth="1"/>
    <col min="4" max="4" width="23.7109375" customWidth="1"/>
    <col min="5" max="5" width="37.7109375" customWidth="1"/>
    <col min="6" max="6" width="9.7109375" customWidth="1"/>
    <col min="7" max="7" width="61.42578125" customWidth="1"/>
    <col min="8" max="8" width="62" customWidth="1"/>
    <col min="9" max="9" width="0.7109375" style="17" customWidth="1"/>
    <col min="10" max="10" width="2" style="18" customWidth="1"/>
    <col min="11" max="11" width="31.7109375" customWidth="1"/>
    <col min="12" max="12" width="35.42578125" customWidth="1"/>
    <col min="13" max="13" width="38.140625" customWidth="1"/>
  </cols>
  <sheetData>
    <row r="2" spans="2:24" ht="21" thickBot="1">
      <c r="B2" s="5" t="s">
        <v>41</v>
      </c>
      <c r="C2" s="5"/>
      <c r="D2" s="5"/>
      <c r="E2" s="5"/>
      <c r="F2" s="5"/>
      <c r="G2" s="5"/>
      <c r="H2" s="5"/>
      <c r="I2" s="15"/>
      <c r="J2" s="16"/>
      <c r="K2" s="5" t="s">
        <v>42</v>
      </c>
      <c r="L2" s="5"/>
      <c r="M2" s="5"/>
      <c r="N2" s="5"/>
      <c r="O2" s="5"/>
      <c r="P2" s="5"/>
      <c r="Q2" s="5"/>
      <c r="R2" s="5"/>
      <c r="S2" s="5"/>
      <c r="T2" s="5"/>
      <c r="U2" s="5"/>
      <c r="V2" s="5"/>
      <c r="W2" s="5"/>
      <c r="X2" s="5"/>
    </row>
    <row r="3" spans="2:24" ht="10.8" thickTop="1"/>
    <row r="4" spans="2:24" ht="12.6" customHeight="1">
      <c r="C4" s="7" t="s">
        <v>43</v>
      </c>
      <c r="D4" s="7"/>
      <c r="E4" s="19" t="s">
        <v>208</v>
      </c>
      <c r="F4" t="s">
        <v>44</v>
      </c>
      <c r="G4" s="7"/>
      <c r="H4" s="7"/>
      <c r="I4" s="20"/>
      <c r="J4" s="21"/>
      <c r="K4" s="7"/>
      <c r="L4" s="7"/>
      <c r="M4" s="7"/>
      <c r="N4" s="7"/>
      <c r="O4" s="7"/>
      <c r="P4" s="7"/>
      <c r="Q4" s="7"/>
      <c r="R4" s="7"/>
      <c r="S4" s="7"/>
      <c r="T4" s="7"/>
      <c r="U4" s="7"/>
      <c r="V4" s="7"/>
      <c r="W4" s="7"/>
      <c r="X4" s="7"/>
    </row>
    <row r="5" spans="2:24">
      <c r="D5" s="6"/>
    </row>
    <row r="7" spans="2:24" ht="15.6" thickBot="1">
      <c r="D7" s="22" t="s">
        <v>45</v>
      </c>
      <c r="E7" s="22"/>
      <c r="F7" s="22"/>
      <c r="G7" s="22"/>
      <c r="H7" s="22"/>
      <c r="I7" s="23"/>
      <c r="J7" s="24"/>
      <c r="K7" s="22"/>
      <c r="L7" s="22"/>
      <c r="M7" s="22"/>
      <c r="N7" s="22"/>
      <c r="O7" s="22"/>
      <c r="P7" s="22"/>
      <c r="Q7" s="22"/>
      <c r="R7" s="22"/>
      <c r="S7" s="22"/>
      <c r="T7" s="22"/>
      <c r="U7" s="22"/>
      <c r="V7" s="22"/>
      <c r="W7" s="22"/>
      <c r="X7" s="22"/>
    </row>
    <row r="9" spans="2:24" ht="15.9" customHeight="1" thickBot="1">
      <c r="D9" s="22" t="s">
        <v>9</v>
      </c>
      <c r="E9" s="70" t="s">
        <v>46</v>
      </c>
      <c r="F9" s="70"/>
      <c r="G9" s="70"/>
      <c r="H9" s="70"/>
      <c r="K9" s="25" t="s">
        <v>47</v>
      </c>
    </row>
    <row r="10" spans="2:24">
      <c r="E10" s="70"/>
      <c r="F10" s="70"/>
      <c r="G10" s="70"/>
      <c r="H10" s="70"/>
    </row>
    <row r="11" spans="2:24">
      <c r="E11" s="70"/>
      <c r="F11" s="70"/>
      <c r="G11" s="70"/>
      <c r="H11" s="70"/>
    </row>
    <row r="12" spans="2:24">
      <c r="E12" s="70"/>
      <c r="F12" s="70"/>
      <c r="G12" s="70"/>
      <c r="H12" s="70"/>
    </row>
    <row r="14" spans="2:24" ht="15.6" thickBot="1">
      <c r="D14" s="22" t="s">
        <v>11</v>
      </c>
      <c r="E14" t="s">
        <v>48</v>
      </c>
    </row>
    <row r="16" spans="2:24" ht="10.8" thickBot="1">
      <c r="E16" s="26" t="s">
        <v>49</v>
      </c>
      <c r="F16" s="26" t="s">
        <v>50</v>
      </c>
      <c r="G16" s="26" t="s">
        <v>0</v>
      </c>
      <c r="H16" s="26" t="s">
        <v>42</v>
      </c>
    </row>
    <row r="17" spans="4:8" ht="51.6" thickTop="1">
      <c r="E17" s="27" t="s">
        <v>51</v>
      </c>
      <c r="F17" s="28" t="s">
        <v>52</v>
      </c>
      <c r="G17" s="28" t="s">
        <v>53</v>
      </c>
      <c r="H17" s="29" t="s">
        <v>54</v>
      </c>
    </row>
    <row r="18" spans="4:8" ht="40.799999999999997">
      <c r="E18" s="30" t="s">
        <v>55</v>
      </c>
      <c r="F18" s="31" t="s">
        <v>56</v>
      </c>
      <c r="G18" s="31" t="s">
        <v>57</v>
      </c>
      <c r="H18" s="32" t="s">
        <v>58</v>
      </c>
    </row>
    <row r="19" spans="4:8" ht="20.399999999999999">
      <c r="E19" s="30" t="s">
        <v>3</v>
      </c>
      <c r="F19" s="31" t="s">
        <v>59</v>
      </c>
      <c r="G19" s="31" t="s">
        <v>60</v>
      </c>
      <c r="H19" s="32" t="s">
        <v>61</v>
      </c>
    </row>
    <row r="20" spans="4:8" ht="20.399999999999999">
      <c r="E20" s="30" t="s">
        <v>40</v>
      </c>
      <c r="F20" s="31" t="s">
        <v>59</v>
      </c>
      <c r="G20" s="31" t="s">
        <v>62</v>
      </c>
      <c r="H20" s="32" t="s">
        <v>63</v>
      </c>
    </row>
    <row r="21" spans="4:8" ht="20.399999999999999">
      <c r="E21" s="30" t="s">
        <v>64</v>
      </c>
      <c r="F21" s="31" t="s">
        <v>59</v>
      </c>
      <c r="G21" s="31" t="s">
        <v>65</v>
      </c>
      <c r="H21" s="32" t="s">
        <v>61</v>
      </c>
    </row>
    <row r="22" spans="4:8" ht="20.399999999999999">
      <c r="E22" s="33" t="s">
        <v>66</v>
      </c>
      <c r="F22" s="34" t="s">
        <v>59</v>
      </c>
      <c r="G22" s="34" t="s">
        <v>67</v>
      </c>
      <c r="H22" s="35" t="s">
        <v>63</v>
      </c>
    </row>
    <row r="23" spans="4:8" ht="11.4">
      <c r="E23" s="36"/>
      <c r="F23" s="36"/>
      <c r="G23" s="36"/>
      <c r="H23" s="36"/>
    </row>
    <row r="24" spans="4:8">
      <c r="D24" s="4" t="s">
        <v>68</v>
      </c>
      <c r="E24" s="4" t="s">
        <v>69</v>
      </c>
    </row>
    <row r="25" spans="4:8">
      <c r="E25" s="70" t="s">
        <v>70</v>
      </c>
      <c r="F25" s="78"/>
      <c r="G25" s="78"/>
      <c r="H25" s="78"/>
    </row>
    <row r="26" spans="4:8">
      <c r="E26" s="78"/>
      <c r="F26" s="78"/>
      <c r="G26" s="78"/>
      <c r="H26" s="78"/>
    </row>
    <row r="27" spans="4:8">
      <c r="E27" s="78"/>
      <c r="F27" s="78"/>
      <c r="G27" s="78"/>
      <c r="H27" s="78"/>
    </row>
    <row r="28" spans="4:8" ht="39.9" customHeight="1">
      <c r="E28" s="78"/>
      <c r="F28" s="78"/>
      <c r="G28" s="78"/>
      <c r="H28" s="78"/>
    </row>
    <row r="30" spans="4:8">
      <c r="D30" s="4" t="s">
        <v>71</v>
      </c>
      <c r="E30" s="4" t="s">
        <v>72</v>
      </c>
    </row>
    <row r="31" spans="4:8">
      <c r="E31" s="70" t="s">
        <v>73</v>
      </c>
      <c r="F31" s="78"/>
      <c r="G31" s="78"/>
      <c r="H31" s="78"/>
    </row>
    <row r="32" spans="4:8">
      <c r="E32" s="78"/>
      <c r="F32" s="78"/>
      <c r="G32" s="78"/>
      <c r="H32" s="78"/>
    </row>
    <row r="33" spans="4:11">
      <c r="E33" s="78"/>
      <c r="F33" s="78"/>
      <c r="G33" s="78"/>
      <c r="H33" s="78"/>
    </row>
    <row r="34" spans="4:11">
      <c r="E34" s="78"/>
      <c r="F34" s="78"/>
      <c r="G34" s="78"/>
      <c r="H34" s="78"/>
    </row>
    <row r="35" spans="4:11" ht="147" customHeight="1">
      <c r="E35" s="78"/>
      <c r="F35" s="78"/>
      <c r="G35" s="78"/>
      <c r="H35" s="78"/>
    </row>
    <row r="36" spans="4:11" ht="11.1" customHeight="1"/>
    <row r="37" spans="4:11" ht="12" customHeight="1">
      <c r="D37" s="4" t="s">
        <v>74</v>
      </c>
      <c r="E37" s="4" t="s">
        <v>75</v>
      </c>
    </row>
    <row r="38" spans="4:11" ht="9.9" customHeight="1">
      <c r="E38" s="70" t="s">
        <v>76</v>
      </c>
      <c r="F38" s="78"/>
      <c r="G38" s="78"/>
      <c r="H38" s="78"/>
    </row>
    <row r="39" spans="4:11">
      <c r="E39" s="78"/>
      <c r="F39" s="78"/>
      <c r="G39" s="78"/>
      <c r="H39" s="78"/>
    </row>
    <row r="40" spans="4:11">
      <c r="E40" s="78"/>
      <c r="F40" s="78"/>
      <c r="G40" s="78"/>
      <c r="H40" s="78"/>
    </row>
    <row r="41" spans="4:11" ht="80.400000000000006" customHeight="1">
      <c r="E41" s="78"/>
      <c r="F41" s="78"/>
      <c r="G41" s="78"/>
      <c r="H41" s="78"/>
    </row>
    <row r="42" spans="4:11">
      <c r="K42" t="s">
        <v>77</v>
      </c>
    </row>
    <row r="44" spans="4:11" ht="15">
      <c r="D44" s="37" t="s">
        <v>78</v>
      </c>
      <c r="E44" s="37" t="s">
        <v>79</v>
      </c>
      <c r="F44" s="37"/>
      <c r="G44" s="37"/>
      <c r="H44" s="37"/>
    </row>
    <row r="45" spans="4:11" ht="15">
      <c r="D45" s="37"/>
      <c r="E45" t="s">
        <v>80</v>
      </c>
      <c r="F45" s="37"/>
      <c r="G45" s="37"/>
      <c r="H45" s="37"/>
    </row>
    <row r="46" spans="4:11" ht="10.8" thickBot="1">
      <c r="E46" s="79" t="s">
        <v>81</v>
      </c>
      <c r="F46" s="80"/>
      <c r="G46" s="26" t="s">
        <v>82</v>
      </c>
      <c r="H46" s="26" t="s">
        <v>1</v>
      </c>
    </row>
    <row r="47" spans="4:11" ht="10.8" thickTop="1">
      <c r="E47" s="81" t="s">
        <v>83</v>
      </c>
      <c r="F47" s="82"/>
      <c r="G47" s="19"/>
      <c r="H47" s="19"/>
    </row>
    <row r="48" spans="4:11">
      <c r="E48" s="76" t="s">
        <v>84</v>
      </c>
      <c r="F48" s="77"/>
      <c r="G48" s="19" t="s">
        <v>200</v>
      </c>
      <c r="H48" s="19"/>
    </row>
    <row r="49" spans="5:8">
      <c r="E49" s="76" t="s">
        <v>85</v>
      </c>
      <c r="F49" s="77"/>
      <c r="G49" s="19" t="s">
        <v>209</v>
      </c>
      <c r="H49" s="19" t="s">
        <v>210</v>
      </c>
    </row>
    <row r="50" spans="5:8" ht="20.399999999999999">
      <c r="E50" s="76" t="s">
        <v>86</v>
      </c>
      <c r="F50" s="77"/>
      <c r="G50" s="19" t="s">
        <v>214</v>
      </c>
      <c r="H50" s="19" t="s">
        <v>215</v>
      </c>
    </row>
    <row r="52" spans="5:8">
      <c r="E52" t="s">
        <v>87</v>
      </c>
    </row>
    <row r="53" spans="5:8" ht="10.8" thickBot="1">
      <c r="E53" s="26" t="s">
        <v>49</v>
      </c>
      <c r="F53" s="26" t="s">
        <v>2</v>
      </c>
      <c r="G53" s="26" t="s">
        <v>1</v>
      </c>
      <c r="H53" s="26" t="s">
        <v>88</v>
      </c>
    </row>
    <row r="54" spans="5:8" ht="10.8" thickTop="1">
      <c r="E54" s="33" t="s">
        <v>51</v>
      </c>
      <c r="F54" s="38"/>
      <c r="G54" s="19"/>
      <c r="H54" s="19"/>
    </row>
    <row r="55" spans="5:8">
      <c r="E55" s="33" t="s">
        <v>55</v>
      </c>
      <c r="F55" s="38">
        <v>0.5</v>
      </c>
      <c r="G55" s="19"/>
      <c r="H55" s="19" t="s">
        <v>211</v>
      </c>
    </row>
    <row r="56" spans="5:8">
      <c r="E56" s="33" t="s">
        <v>3</v>
      </c>
      <c r="F56" s="38">
        <v>0</v>
      </c>
      <c r="G56" s="64"/>
      <c r="H56" s="19" t="s">
        <v>211</v>
      </c>
    </row>
    <row r="57" spans="5:8">
      <c r="E57" s="33" t="s">
        <v>40</v>
      </c>
      <c r="F57" s="38">
        <v>0</v>
      </c>
      <c r="G57" s="19"/>
      <c r="H57" s="19" t="s">
        <v>211</v>
      </c>
    </row>
    <row r="58" spans="5:8">
      <c r="E58" s="33" t="s">
        <v>89</v>
      </c>
      <c r="F58" s="38">
        <v>0.25</v>
      </c>
      <c r="G58" s="19"/>
      <c r="H58" s="19" t="s">
        <v>211</v>
      </c>
    </row>
    <row r="59" spans="5:8">
      <c r="E59" s="33" t="s">
        <v>66</v>
      </c>
      <c r="F59" s="38">
        <v>0.25</v>
      </c>
      <c r="G59" s="19"/>
      <c r="H59" s="19"/>
    </row>
    <row r="60" spans="5:8" ht="20.399999999999999">
      <c r="E60" s="39" t="s">
        <v>90</v>
      </c>
      <c r="F60" s="40">
        <f>SUM(F55:F59)</f>
        <v>1</v>
      </c>
      <c r="G60" s="41" t="s">
        <v>91</v>
      </c>
      <c r="H60" s="41"/>
    </row>
  </sheetData>
  <mergeCells count="9">
    <mergeCell ref="E48:F48"/>
    <mergeCell ref="E49:F49"/>
    <mergeCell ref="E50:F50"/>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topLeftCell="A19" zoomScale="130" zoomScaleNormal="130" workbookViewId="0">
      <selection activeCell="E22" sqref="E22"/>
    </sheetView>
  </sheetViews>
  <sheetFormatPr defaultColWidth="8.85546875" defaultRowHeight="10.199999999999999"/>
  <cols>
    <col min="1" max="2" width="4.140625" customWidth="1"/>
    <col min="3" max="3" width="11.140625" customWidth="1"/>
    <col min="4" max="4" width="39" customWidth="1"/>
    <col min="5" max="5" width="20.140625" customWidth="1"/>
    <col min="6" max="6" width="86.7109375" customWidth="1"/>
    <col min="7" max="7" width="63.140625" customWidth="1"/>
    <col min="8" max="8" width="1.140625" style="17" customWidth="1"/>
    <col min="9" max="9" width="2.7109375" style="18" customWidth="1"/>
    <col min="10" max="10" width="73.7109375" customWidth="1"/>
    <col min="11" max="11" width="23.140625" customWidth="1"/>
    <col min="12" max="12" width="67.7109375" customWidth="1"/>
  </cols>
  <sheetData>
    <row r="2" spans="2:18" ht="21" thickBot="1">
      <c r="B2" s="5" t="s">
        <v>92</v>
      </c>
      <c r="C2" s="5"/>
      <c r="D2" s="5"/>
      <c r="E2" s="5"/>
      <c r="F2" s="5"/>
      <c r="G2" s="5"/>
      <c r="H2" s="15"/>
      <c r="I2" s="16"/>
      <c r="J2" s="5" t="s">
        <v>42</v>
      </c>
      <c r="K2" s="5"/>
      <c r="L2" s="5"/>
      <c r="M2" s="5"/>
      <c r="N2" s="5"/>
      <c r="O2" s="5"/>
      <c r="P2" s="5"/>
      <c r="Q2" s="5"/>
      <c r="R2" s="5"/>
    </row>
    <row r="3" spans="2:18" ht="10.8" thickTop="1"/>
    <row r="5" spans="2:18" ht="15.6" thickBot="1">
      <c r="D5" s="22" t="s">
        <v>93</v>
      </c>
      <c r="E5" s="22"/>
      <c r="F5" s="22"/>
      <c r="G5" s="22"/>
    </row>
    <row r="7" spans="2:18" ht="15.6" thickBot="1">
      <c r="C7" s="22" t="s">
        <v>94</v>
      </c>
      <c r="D7" s="83" t="s">
        <v>95</v>
      </c>
      <c r="E7" s="83"/>
      <c r="F7" s="83"/>
    </row>
    <row r="8" spans="2:18">
      <c r="C8" s="42"/>
      <c r="D8" s="83"/>
      <c r="E8" s="83"/>
      <c r="F8" s="83"/>
    </row>
    <row r="9" spans="2:18" ht="15.6" thickBot="1">
      <c r="D9" s="43" t="s">
        <v>96</v>
      </c>
      <c r="E9" s="43"/>
      <c r="F9" s="43"/>
      <c r="J9" s="44" t="s">
        <v>97</v>
      </c>
      <c r="K9" s="43"/>
      <c r="L9" s="43"/>
    </row>
    <row r="10" spans="2:18" ht="10.8" thickBot="1">
      <c r="D10" s="45" t="s">
        <v>0</v>
      </c>
      <c r="E10" s="45" t="s">
        <v>98</v>
      </c>
      <c r="F10" s="45" t="s">
        <v>99</v>
      </c>
      <c r="J10" s="45" t="s">
        <v>0</v>
      </c>
      <c r="K10" s="45" t="s">
        <v>98</v>
      </c>
      <c r="L10" s="45" t="s">
        <v>99</v>
      </c>
    </row>
    <row r="11" spans="2:18" ht="10.8" thickTop="1">
      <c r="D11" s="33" t="s">
        <v>100</v>
      </c>
      <c r="E11" s="46">
        <f>'SP 1 Verdeling EOL'!F55</f>
        <v>0.5</v>
      </c>
      <c r="F11" s="47" t="s">
        <v>101</v>
      </c>
      <c r="J11" s="33" t="s">
        <v>100</v>
      </c>
      <c r="K11" s="46" t="s">
        <v>98</v>
      </c>
      <c r="L11" s="47" t="s">
        <v>101</v>
      </c>
    </row>
    <row r="12" spans="2:18" ht="20.399999999999999">
      <c r="D12" s="33" t="s">
        <v>102</v>
      </c>
      <c r="E12" s="46">
        <f>'SP 1 Verdeling EOL'!F56</f>
        <v>0</v>
      </c>
      <c r="F12" s="48" t="s">
        <v>101</v>
      </c>
      <c r="J12" s="33" t="s">
        <v>102</v>
      </c>
      <c r="K12" s="46">
        <v>0</v>
      </c>
      <c r="L12" s="48" t="s">
        <v>101</v>
      </c>
    </row>
    <row r="13" spans="2:18" ht="20.399999999999999">
      <c r="D13" s="33" t="s">
        <v>103</v>
      </c>
      <c r="E13" s="46">
        <f>'SP 1 Verdeling EOL'!F57</f>
        <v>0</v>
      </c>
      <c r="F13" s="48" t="s">
        <v>101</v>
      </c>
      <c r="J13" s="33" t="s">
        <v>103</v>
      </c>
      <c r="K13" s="46">
        <v>0.5</v>
      </c>
      <c r="L13" s="48" t="s">
        <v>101</v>
      </c>
    </row>
    <row r="14" spans="2:18" ht="20.399999999999999">
      <c r="D14" s="33" t="s">
        <v>104</v>
      </c>
      <c r="E14" s="46">
        <f>'SP 1 Verdeling EOL'!F58</f>
        <v>0.25</v>
      </c>
      <c r="F14" s="48" t="s">
        <v>101</v>
      </c>
      <c r="J14" s="33" t="s">
        <v>104</v>
      </c>
      <c r="K14" s="46">
        <v>0.48</v>
      </c>
      <c r="L14" s="48" t="s">
        <v>101</v>
      </c>
    </row>
    <row r="15" spans="2:18" ht="20.399999999999999">
      <c r="D15" s="33" t="s">
        <v>105</v>
      </c>
      <c r="E15" s="46">
        <f>'SP 1 Verdeling EOL'!F59</f>
        <v>0.25</v>
      </c>
      <c r="F15" s="48" t="s">
        <v>101</v>
      </c>
      <c r="J15" s="33" t="s">
        <v>105</v>
      </c>
      <c r="K15" s="46">
        <v>0</v>
      </c>
      <c r="L15" s="48" t="s">
        <v>101</v>
      </c>
    </row>
    <row r="16" spans="2:18">
      <c r="D16" s="2" t="s">
        <v>106</v>
      </c>
      <c r="E16" s="49">
        <f>SUM(E11:E15)</f>
        <v>1</v>
      </c>
      <c r="F16" s="33" t="s">
        <v>107</v>
      </c>
      <c r="J16" s="2" t="s">
        <v>106</v>
      </c>
      <c r="K16" s="49">
        <v>0.02</v>
      </c>
      <c r="L16" s="33" t="s">
        <v>107</v>
      </c>
    </row>
    <row r="17" spans="1:12">
      <c r="K17">
        <v>1</v>
      </c>
    </row>
    <row r="18" spans="1:12" ht="9.9" customHeight="1">
      <c r="D18" s="84" t="s">
        <v>108</v>
      </c>
      <c r="E18" s="84"/>
      <c r="F18" s="84"/>
      <c r="J18" s="84"/>
      <c r="K18" s="84"/>
      <c r="L18" s="84"/>
    </row>
    <row r="19" spans="1:12" ht="36" customHeight="1">
      <c r="D19" s="84"/>
      <c r="E19" s="84"/>
      <c r="F19" s="84"/>
      <c r="J19" s="84"/>
      <c r="K19" s="84"/>
      <c r="L19" s="84"/>
    </row>
    <row r="21" spans="1:12" ht="10.8" thickBot="1">
      <c r="D21" s="45" t="s">
        <v>109</v>
      </c>
      <c r="E21" s="45" t="s">
        <v>110</v>
      </c>
      <c r="F21" s="45" t="s">
        <v>111</v>
      </c>
      <c r="G21" s="45" t="s">
        <v>112</v>
      </c>
      <c r="J21" s="45" t="s">
        <v>109</v>
      </c>
      <c r="K21" s="45" t="s">
        <v>110</v>
      </c>
      <c r="L21" s="45" t="s">
        <v>111</v>
      </c>
    </row>
    <row r="22" spans="1:12" ht="10.8" thickTop="1">
      <c r="D22" s="33" t="s">
        <v>113</v>
      </c>
      <c r="E22" s="50">
        <v>0.05</v>
      </c>
      <c r="F22" s="50" t="s">
        <v>114</v>
      </c>
      <c r="G22" s="50"/>
      <c r="J22" s="33" t="s">
        <v>113</v>
      </c>
      <c r="K22" s="50">
        <v>0.04</v>
      </c>
      <c r="L22" s="50" t="s">
        <v>115</v>
      </c>
    </row>
    <row r="23" spans="1:12" ht="10.5" customHeight="1">
      <c r="D23" s="33" t="s">
        <v>116</v>
      </c>
      <c r="E23" s="50">
        <v>0.05</v>
      </c>
      <c r="F23" s="50" t="s">
        <v>114</v>
      </c>
      <c r="G23" s="50"/>
      <c r="J23" s="33" t="s">
        <v>116</v>
      </c>
      <c r="K23" s="50">
        <v>0</v>
      </c>
      <c r="L23" s="50" t="s">
        <v>117</v>
      </c>
    </row>
    <row r="24" spans="1:12">
      <c r="D24" s="33" t="s">
        <v>118</v>
      </c>
      <c r="E24" s="50">
        <v>0.05</v>
      </c>
      <c r="F24" s="50" t="s">
        <v>114</v>
      </c>
      <c r="G24" s="50"/>
      <c r="J24" s="33" t="s">
        <v>118</v>
      </c>
      <c r="K24" s="50">
        <v>0.01</v>
      </c>
      <c r="L24" s="50" t="s">
        <v>119</v>
      </c>
    </row>
    <row r="25" spans="1:12">
      <c r="D25" s="33" t="s">
        <v>120</v>
      </c>
      <c r="E25" s="50">
        <v>0.05</v>
      </c>
      <c r="F25" s="50" t="s">
        <v>114</v>
      </c>
      <c r="G25" s="50"/>
      <c r="J25" s="33" t="s">
        <v>120</v>
      </c>
      <c r="K25" s="50">
        <v>0</v>
      </c>
      <c r="L25" s="50" t="s">
        <v>117</v>
      </c>
    </row>
    <row r="26" spans="1:12">
      <c r="D26" s="33" t="s">
        <v>121</v>
      </c>
      <c r="E26" s="50">
        <v>0.05</v>
      </c>
      <c r="F26" s="50" t="s">
        <v>114</v>
      </c>
      <c r="G26" s="50"/>
      <c r="J26" s="33" t="s">
        <v>121</v>
      </c>
      <c r="K26" s="50">
        <v>0.01</v>
      </c>
      <c r="L26" s="50" t="s">
        <v>122</v>
      </c>
    </row>
    <row r="27" spans="1:12" ht="9.9" hidden="1" customHeight="1">
      <c r="A27" t="s">
        <v>123</v>
      </c>
      <c r="D27" s="33" t="s">
        <v>124</v>
      </c>
      <c r="E27" s="50">
        <v>0</v>
      </c>
      <c r="F27" s="50" t="s">
        <v>114</v>
      </c>
      <c r="G27" s="50"/>
      <c r="J27" s="33" t="s">
        <v>124</v>
      </c>
      <c r="K27" s="50">
        <v>0</v>
      </c>
      <c r="L27" s="50" t="s">
        <v>125</v>
      </c>
    </row>
    <row r="29" spans="1:12" ht="15.6" thickBot="1">
      <c r="D29" s="43" t="s">
        <v>126</v>
      </c>
      <c r="E29" s="43"/>
      <c r="F29" s="43"/>
      <c r="J29" s="43" t="s">
        <v>126</v>
      </c>
      <c r="K29" s="43"/>
      <c r="L29" s="43"/>
    </row>
    <row r="30" spans="1:12" ht="10.8" thickBot="1">
      <c r="D30" s="45" t="s">
        <v>0</v>
      </c>
      <c r="E30" s="45" t="s">
        <v>127</v>
      </c>
      <c r="F30" s="45" t="s">
        <v>128</v>
      </c>
      <c r="J30" s="45" t="s">
        <v>0</v>
      </c>
      <c r="K30" s="45" t="s">
        <v>127</v>
      </c>
      <c r="L30" s="45" t="s">
        <v>128</v>
      </c>
    </row>
    <row r="31" spans="1:12" ht="10.8" thickTop="1">
      <c r="D31" s="33" t="s">
        <v>129</v>
      </c>
      <c r="E31" s="46">
        <f>E11</f>
        <v>0.5</v>
      </c>
      <c r="F31" s="48" t="s">
        <v>130</v>
      </c>
      <c r="J31" s="33" t="s">
        <v>129</v>
      </c>
      <c r="K31" s="46">
        <v>0</v>
      </c>
      <c r="L31" s="48" t="s">
        <v>130</v>
      </c>
    </row>
    <row r="32" spans="1:12">
      <c r="D32" s="33" t="s">
        <v>131</v>
      </c>
      <c r="E32" s="46">
        <f>E12*(1-E22-E23-E24)</f>
        <v>0</v>
      </c>
      <c r="F32" s="48" t="s">
        <v>132</v>
      </c>
      <c r="J32" s="33" t="s">
        <v>131</v>
      </c>
      <c r="K32" s="46">
        <v>0.47499999999999998</v>
      </c>
      <c r="L32" s="48" t="s">
        <v>132</v>
      </c>
    </row>
    <row r="33" spans="4:12" ht="30.6">
      <c r="D33" s="33" t="s">
        <v>133</v>
      </c>
      <c r="E33" s="46">
        <f>E13*(1-E25-E26)+E12*E22-E12*E22*E25</f>
        <v>0</v>
      </c>
      <c r="F33" s="51" t="s">
        <v>134</v>
      </c>
      <c r="J33" s="33" t="s">
        <v>133</v>
      </c>
      <c r="K33" s="46">
        <v>0.49519999999999997</v>
      </c>
      <c r="L33" s="51" t="s">
        <v>134</v>
      </c>
    </row>
    <row r="34" spans="4:12" ht="61.2">
      <c r="D34" s="33" t="s">
        <v>135</v>
      </c>
      <c r="E34" s="46">
        <f>E14*(1-E27)+E12*E23+E13*E25+E12*E22*E25-E12*E22*E25*E27-E13*E25*E27</f>
        <v>0.25</v>
      </c>
      <c r="F34" s="51" t="s">
        <v>136</v>
      </c>
      <c r="J34" s="33" t="s">
        <v>135</v>
      </c>
      <c r="K34" s="46">
        <v>0</v>
      </c>
      <c r="L34" s="51" t="s">
        <v>136</v>
      </c>
    </row>
    <row r="35" spans="4:12" ht="61.2">
      <c r="D35" s="33" t="s">
        <v>137</v>
      </c>
      <c r="E35" s="46">
        <f>E15+E12*E24+E13*E26+E14*E27+E12*E22*E25*E27+E13*E25*E27</f>
        <v>0.25</v>
      </c>
      <c r="F35" s="52" t="s">
        <v>138</v>
      </c>
      <c r="J35" s="33" t="s">
        <v>137</v>
      </c>
      <c r="K35" s="46">
        <v>2.98E-2</v>
      </c>
      <c r="L35" s="52" t="s">
        <v>138</v>
      </c>
    </row>
    <row r="36" spans="4:12">
      <c r="D36" s="2" t="s">
        <v>139</v>
      </c>
      <c r="E36" s="49">
        <f>SUM(E31:E35)</f>
        <v>1</v>
      </c>
      <c r="F36" s="2"/>
      <c r="J36" s="2" t="s">
        <v>139</v>
      </c>
      <c r="K36" s="49">
        <v>1</v>
      </c>
      <c r="L36" s="2"/>
    </row>
  </sheetData>
  <mergeCells count="3">
    <mergeCell ref="D7:F8"/>
    <mergeCell ref="D18:F19"/>
    <mergeCell ref="J18:L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54"/>
  <sheetViews>
    <sheetView showGridLines="0" zoomScale="115" zoomScaleNormal="115" workbookViewId="0">
      <selection activeCell="F28" sqref="F28"/>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0.7109375" style="17" customWidth="1"/>
    <col min="10" max="10" width="1.42578125" customWidth="1"/>
  </cols>
  <sheetData>
    <row r="2" spans="2:20" ht="21" thickBot="1">
      <c r="B2" s="5" t="s">
        <v>140</v>
      </c>
      <c r="C2" s="5"/>
      <c r="D2" s="5"/>
      <c r="E2" s="5"/>
      <c r="F2" s="5"/>
      <c r="G2" s="5"/>
      <c r="H2" s="5"/>
      <c r="I2" s="15"/>
      <c r="J2" s="5"/>
      <c r="K2" s="5" t="s">
        <v>42</v>
      </c>
      <c r="L2" s="5"/>
      <c r="M2" s="5"/>
      <c r="N2" s="5"/>
      <c r="O2" s="5"/>
      <c r="P2" s="5"/>
      <c r="Q2" s="5"/>
      <c r="R2" s="5"/>
      <c r="S2" s="5"/>
      <c r="T2" s="5"/>
    </row>
    <row r="3" spans="2:20" ht="10.8" thickTop="1"/>
    <row r="5" spans="2:20" ht="15.6" thickBot="1">
      <c r="B5" s="22"/>
      <c r="C5" s="22" t="s">
        <v>9</v>
      </c>
      <c r="D5" s="22" t="s">
        <v>141</v>
      </c>
      <c r="E5" s="22"/>
      <c r="F5" s="22"/>
      <c r="G5" s="22"/>
      <c r="H5" s="22"/>
      <c r="I5" s="23"/>
    </row>
    <row r="7" spans="2:20">
      <c r="C7" s="53"/>
      <c r="D7" s="70" t="s">
        <v>142</v>
      </c>
      <c r="E7" s="70"/>
      <c r="F7" s="70"/>
      <c r="G7" s="54"/>
    </row>
    <row r="8" spans="2:20">
      <c r="C8" s="53"/>
      <c r="D8" s="42"/>
      <c r="E8" s="42"/>
      <c r="F8" s="42"/>
      <c r="G8" s="42"/>
    </row>
    <row r="9" spans="2:20" ht="23.4" customHeight="1">
      <c r="C9" s="53" t="s">
        <v>143</v>
      </c>
      <c r="D9" s="70" t="s">
        <v>144</v>
      </c>
      <c r="E9" s="70"/>
      <c r="F9" s="70"/>
      <c r="G9" s="55"/>
    </row>
    <row r="10" spans="2:20" ht="32.4" customHeight="1">
      <c r="C10" s="53" t="s">
        <v>145</v>
      </c>
      <c r="D10" s="70" t="s">
        <v>146</v>
      </c>
      <c r="E10" s="70"/>
      <c r="F10" s="70"/>
      <c r="G10" s="55"/>
    </row>
    <row r="11" spans="2:20" ht="50.4" customHeight="1">
      <c r="C11" s="53" t="s">
        <v>147</v>
      </c>
      <c r="D11" s="70" t="s">
        <v>148</v>
      </c>
      <c r="E11" s="70"/>
      <c r="F11" s="70"/>
      <c r="G11" s="55"/>
    </row>
    <row r="12" spans="2:20" ht="10.8" thickBot="1">
      <c r="C12" s="53" t="s">
        <v>149</v>
      </c>
      <c r="D12" s="26" t="s">
        <v>150</v>
      </c>
      <c r="E12" s="26" t="s">
        <v>151</v>
      </c>
      <c r="F12" s="26" t="s">
        <v>152</v>
      </c>
      <c r="G12" s="26"/>
    </row>
    <row r="13" spans="2:20" ht="10.8" thickTop="1">
      <c r="C13" s="53"/>
      <c r="D13" s="85"/>
      <c r="E13" s="86"/>
      <c r="F13" s="86"/>
      <c r="G13" s="19"/>
    </row>
    <row r="14" spans="2:20">
      <c r="C14" s="53"/>
      <c r="D14" s="53"/>
      <c r="E14" s="53"/>
      <c r="F14" s="53"/>
      <c r="G14" s="53"/>
      <c r="H14" s="53"/>
    </row>
    <row r="15" spans="2:20" ht="15.6" thickBot="1">
      <c r="B15" s="22"/>
      <c r="C15" s="22" t="s">
        <v>11</v>
      </c>
      <c r="D15" s="22" t="s">
        <v>153</v>
      </c>
      <c r="E15" s="22"/>
      <c r="F15" s="22"/>
      <c r="G15" s="22"/>
    </row>
    <row r="17" spans="3:8" ht="21.9" customHeight="1">
      <c r="D17" s="85" t="s">
        <v>154</v>
      </c>
      <c r="E17" s="86"/>
      <c r="F17" s="86"/>
      <c r="G17" s="56"/>
    </row>
    <row r="19" spans="3:8">
      <c r="C19" s="53" t="s">
        <v>155</v>
      </c>
      <c r="D19" s="70" t="s">
        <v>156</v>
      </c>
      <c r="E19" s="78"/>
      <c r="F19" s="78"/>
      <c r="G19" s="57"/>
    </row>
    <row r="20" spans="3:8" ht="30" customHeight="1">
      <c r="C20" s="53"/>
      <c r="D20" s="70" t="s">
        <v>157</v>
      </c>
      <c r="E20" s="70"/>
      <c r="F20" s="70"/>
      <c r="G20" s="55"/>
    </row>
    <row r="21" spans="3:8" ht="105.9" customHeight="1">
      <c r="C21" s="53" t="s">
        <v>158</v>
      </c>
      <c r="D21" s="70" t="s">
        <v>159</v>
      </c>
      <c r="E21" s="70"/>
      <c r="F21" s="70"/>
      <c r="G21" s="55"/>
    </row>
    <row r="22" spans="3:8" ht="50.1" customHeight="1">
      <c r="C22" s="53" t="s">
        <v>160</v>
      </c>
      <c r="D22" s="70" t="s">
        <v>161</v>
      </c>
      <c r="E22" s="70"/>
      <c r="F22" s="70"/>
      <c r="G22" s="55"/>
    </row>
    <row r="23" spans="3:8" ht="50.1" customHeight="1">
      <c r="C23" s="53" t="s">
        <v>162</v>
      </c>
      <c r="D23" s="70" t="s">
        <v>163</v>
      </c>
      <c r="E23" s="70"/>
      <c r="F23" s="70"/>
      <c r="G23" s="55"/>
    </row>
    <row r="24" spans="3:8">
      <c r="C24" s="53" t="s">
        <v>164</v>
      </c>
      <c r="D24" s="70" t="s">
        <v>165</v>
      </c>
      <c r="E24" s="70"/>
      <c r="F24" s="70"/>
      <c r="G24" s="55"/>
    </row>
    <row r="26" spans="3:8">
      <c r="C26" s="53" t="s">
        <v>149</v>
      </c>
      <c r="D26" t="s">
        <v>166</v>
      </c>
    </row>
    <row r="27" spans="3:8" ht="10.8" thickBot="1">
      <c r="D27" s="26" t="s">
        <v>167</v>
      </c>
      <c r="E27" s="26" t="s">
        <v>168</v>
      </c>
      <c r="F27" s="26" t="s">
        <v>169</v>
      </c>
      <c r="G27" s="26" t="s">
        <v>170</v>
      </c>
      <c r="H27" s="26" t="s">
        <v>171</v>
      </c>
    </row>
    <row r="28" spans="3:8" ht="10.8" thickTop="1">
      <c r="D28" s="19"/>
      <c r="E28" s="19"/>
      <c r="F28" s="19"/>
      <c r="G28" s="19"/>
      <c r="H28" s="40" t="str">
        <f>IF(E28="","",IF(F28/E28&gt;1,1,F28/E28))</f>
        <v/>
      </c>
    </row>
    <row r="29" spans="3:8">
      <c r="D29" s="19"/>
      <c r="E29" s="19"/>
      <c r="F29" s="19"/>
      <c r="G29" s="19"/>
      <c r="H29" s="40" t="str">
        <f>IF(E29="","",IF(F29/E29&gt;1,1,F29/E29))</f>
        <v/>
      </c>
    </row>
    <row r="30" spans="3:8">
      <c r="D30" s="19"/>
      <c r="E30" s="19"/>
      <c r="F30" s="19"/>
      <c r="G30" s="19"/>
      <c r="H30" s="40" t="str">
        <f>IF(E30="","",IF(F30/E30&gt;1,1,F30/E30))</f>
        <v/>
      </c>
    </row>
    <row r="31" spans="3:8">
      <c r="D31" s="19"/>
      <c r="E31" s="19"/>
      <c r="F31" s="19"/>
      <c r="G31" s="19"/>
      <c r="H31" s="40" t="str">
        <f>IF(E31="","",IF(F31/E31&gt;1,1,F31/E31))</f>
        <v/>
      </c>
    </row>
    <row r="32" spans="3:8">
      <c r="D32" s="19"/>
      <c r="E32" s="19"/>
      <c r="F32" s="19"/>
      <c r="G32" s="19"/>
      <c r="H32" s="40" t="str">
        <f>IF(E32="","",IF(F32/E32&gt;1,1,F32/E32))</f>
        <v/>
      </c>
    </row>
    <row r="35" spans="4:5">
      <c r="D35" s="4" t="s">
        <v>172</v>
      </c>
      <c r="E35" s="40">
        <f>MIN(H28:H32)</f>
        <v>0</v>
      </c>
    </row>
    <row r="50" spans="3:3" ht="13.8">
      <c r="C50" s="58"/>
    </row>
    <row r="51" spans="3:3" ht="13.8">
      <c r="C51" s="58"/>
    </row>
    <row r="54" spans="3:3">
      <c r="C54" s="59"/>
    </row>
  </sheetData>
  <mergeCells count="12">
    <mergeCell ref="D19:F19"/>
    <mergeCell ref="D7:F7"/>
    <mergeCell ref="D9:F9"/>
    <mergeCell ref="D10:F10"/>
    <mergeCell ref="D11:F11"/>
    <mergeCell ref="D17:F17"/>
    <mergeCell ref="D13:F13"/>
    <mergeCell ref="D20:F20"/>
    <mergeCell ref="D21:F21"/>
    <mergeCell ref="D22:F22"/>
    <mergeCell ref="D23:F23"/>
    <mergeCell ref="D24:F24"/>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1"/>
  <sheetViews>
    <sheetView showGridLines="0" zoomScaleNormal="100" workbookViewId="0">
      <selection activeCell="G25" sqref="G25"/>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1.140625" style="17" customWidth="1"/>
    <col min="10" max="10" width="1.140625" customWidth="1"/>
    <col min="11" max="11" width="38.140625" customWidth="1"/>
  </cols>
  <sheetData>
    <row r="2" spans="2:22" ht="21" thickBot="1">
      <c r="B2" s="5" t="s">
        <v>173</v>
      </c>
      <c r="C2" s="5"/>
      <c r="D2" s="5"/>
      <c r="E2" s="5"/>
      <c r="F2" s="5"/>
      <c r="G2" s="5"/>
      <c r="H2" s="5"/>
      <c r="I2" s="15"/>
      <c r="J2" s="5"/>
      <c r="K2" s="5" t="s">
        <v>42</v>
      </c>
      <c r="L2" s="5"/>
      <c r="M2" s="5"/>
      <c r="N2" s="5"/>
      <c r="O2" s="5"/>
      <c r="P2" s="5"/>
      <c r="Q2" s="5"/>
      <c r="R2" s="5"/>
      <c r="S2" s="5"/>
      <c r="T2" s="5"/>
      <c r="U2" s="5"/>
      <c r="V2" s="5"/>
    </row>
    <row r="3" spans="2:22" ht="10.8" thickTop="1"/>
    <row r="5" spans="2:22" ht="15.6" thickBot="1">
      <c r="B5" s="22"/>
      <c r="C5" s="22" t="s">
        <v>9</v>
      </c>
      <c r="D5" s="22" t="s">
        <v>174</v>
      </c>
      <c r="E5" s="22"/>
      <c r="F5" s="22"/>
      <c r="G5" s="22"/>
      <c r="H5" s="22"/>
      <c r="I5" s="23"/>
    </row>
    <row r="7" spans="2:22">
      <c r="C7" s="53"/>
      <c r="D7" s="70" t="s">
        <v>142</v>
      </c>
      <c r="E7" s="70"/>
      <c r="F7" s="70"/>
      <c r="G7" s="54"/>
    </row>
    <row r="8" spans="2:22">
      <c r="C8" s="53"/>
      <c r="D8" s="42"/>
      <c r="E8" s="42"/>
      <c r="F8" s="42"/>
      <c r="G8" s="42"/>
    </row>
    <row r="9" spans="2:22" ht="23.4" customHeight="1">
      <c r="C9" s="53" t="s">
        <v>175</v>
      </c>
      <c r="D9" s="70" t="s">
        <v>176</v>
      </c>
      <c r="E9" s="70"/>
      <c r="F9" s="70"/>
      <c r="G9" s="55"/>
    </row>
    <row r="10" spans="2:22" ht="32.4" customHeight="1">
      <c r="C10" s="53" t="s">
        <v>177</v>
      </c>
      <c r="D10" s="70" t="s">
        <v>146</v>
      </c>
      <c r="E10" s="70"/>
      <c r="F10" s="70"/>
      <c r="G10" s="55"/>
    </row>
    <row r="11" spans="2:22" ht="50.4" customHeight="1">
      <c r="C11" s="53" t="s">
        <v>178</v>
      </c>
      <c r="D11" s="70" t="s">
        <v>148</v>
      </c>
      <c r="E11" s="70"/>
      <c r="F11" s="70"/>
      <c r="G11" s="55"/>
    </row>
    <row r="12" spans="2:22" ht="10.8" thickBot="1">
      <c r="C12" s="53" t="s">
        <v>149</v>
      </c>
      <c r="D12" s="26" t="s">
        <v>150</v>
      </c>
      <c r="E12" s="26" t="s">
        <v>151</v>
      </c>
      <c r="F12" s="26" t="s">
        <v>152</v>
      </c>
      <c r="G12" s="26"/>
    </row>
    <row r="13" spans="2:22" ht="10.8" thickTop="1">
      <c r="C13" s="53"/>
      <c r="D13" s="85"/>
      <c r="E13" s="86"/>
      <c r="F13" s="86"/>
      <c r="G13" s="19"/>
    </row>
    <row r="14" spans="2:22">
      <c r="C14" s="53"/>
      <c r="D14" s="53"/>
      <c r="E14" s="53"/>
      <c r="F14" s="53"/>
      <c r="G14" s="53"/>
      <c r="H14" s="53"/>
      <c r="I14" s="60"/>
      <c r="J14" s="53"/>
    </row>
    <row r="15" spans="2:22" ht="15.6" thickBot="1">
      <c r="B15" s="22"/>
      <c r="C15" s="22" t="s">
        <v>11</v>
      </c>
      <c r="D15" s="22" t="s">
        <v>179</v>
      </c>
      <c r="E15" s="22"/>
      <c r="F15" s="22"/>
      <c r="G15" s="22"/>
    </row>
    <row r="17" spans="3:10" ht="90" customHeight="1">
      <c r="D17" s="85" t="s">
        <v>180</v>
      </c>
      <c r="E17" s="86"/>
      <c r="F17" s="86"/>
      <c r="G17" s="56"/>
    </row>
    <row r="19" spans="3:10" ht="120" customHeight="1">
      <c r="C19" s="53" t="s">
        <v>155</v>
      </c>
      <c r="D19" s="70" t="s">
        <v>181</v>
      </c>
      <c r="E19" s="70"/>
      <c r="F19" s="70"/>
      <c r="G19" s="55"/>
    </row>
    <row r="20" spans="3:10">
      <c r="C20" s="53" t="s">
        <v>158</v>
      </c>
      <c r="D20" s="70" t="s">
        <v>182</v>
      </c>
      <c r="E20" s="70"/>
      <c r="F20" s="70"/>
      <c r="G20" s="55"/>
    </row>
    <row r="21" spans="3:10" ht="51.9" customHeight="1">
      <c r="C21" s="53" t="s">
        <v>160</v>
      </c>
      <c r="D21" s="70" t="s">
        <v>183</v>
      </c>
      <c r="E21" s="70"/>
      <c r="F21" s="70"/>
      <c r="G21" s="55"/>
    </row>
    <row r="23" spans="3:10">
      <c r="C23" s="53" t="s">
        <v>149</v>
      </c>
      <c r="D23" t="s">
        <v>166</v>
      </c>
    </row>
    <row r="24" spans="3:10" ht="10.8" thickBot="1">
      <c r="D24" s="26" t="s">
        <v>184</v>
      </c>
      <c r="E24" s="26" t="s">
        <v>168</v>
      </c>
      <c r="F24" s="26" t="s">
        <v>169</v>
      </c>
      <c r="G24" s="26" t="s">
        <v>170</v>
      </c>
      <c r="H24" s="26" t="s">
        <v>171</v>
      </c>
      <c r="I24" s="61"/>
      <c r="J24" s="26"/>
    </row>
    <row r="25" spans="3:10" ht="10.8" thickTop="1">
      <c r="D25" s="19"/>
      <c r="E25" s="19"/>
      <c r="F25" s="19"/>
      <c r="G25" s="19"/>
      <c r="H25" s="40" t="str">
        <f>IF(E25="","",IF(F25/E25&gt;1,1,F25/E25))</f>
        <v/>
      </c>
      <c r="I25" s="62"/>
      <c r="J25" s="40"/>
    </row>
    <row r="26" spans="3:10">
      <c r="D26" s="19"/>
      <c r="E26" s="19"/>
      <c r="F26" s="19"/>
      <c r="G26" s="19"/>
      <c r="H26" s="40" t="str">
        <f>IF(E26="","",IF(F26/E26&gt;1,1,F26/E26))</f>
        <v/>
      </c>
      <c r="I26" s="62"/>
      <c r="J26" s="40"/>
    </row>
    <row r="27" spans="3:10">
      <c r="D27" s="19"/>
      <c r="E27" s="19"/>
      <c r="F27" s="19"/>
      <c r="G27" s="19"/>
      <c r="H27" s="40" t="str">
        <f>IF(E27="","",IF(F27/E27&gt;1,1,F27/E27))</f>
        <v/>
      </c>
      <c r="I27" s="62"/>
      <c r="J27" s="40"/>
    </row>
    <row r="28" spans="3:10">
      <c r="D28" s="19"/>
      <c r="E28" s="19"/>
      <c r="F28" s="19"/>
      <c r="G28" s="19"/>
      <c r="H28" s="40" t="str">
        <f>IF(E28="","",IF(F28/E28&gt;1,1,F28/E28))</f>
        <v/>
      </c>
      <c r="I28" s="62"/>
      <c r="J28" s="40"/>
    </row>
    <row r="29" spans="3:10">
      <c r="D29" s="19"/>
      <c r="E29" s="19"/>
      <c r="F29" s="19"/>
      <c r="G29" s="19"/>
      <c r="H29" s="40" t="str">
        <f>IF(E29="","",IF(F29/E29&gt;1,1,F29/E29))</f>
        <v/>
      </c>
      <c r="I29" s="62"/>
      <c r="J29" s="40"/>
    </row>
    <row r="32" spans="3:10">
      <c r="D32" s="4" t="s">
        <v>172</v>
      </c>
      <c r="E32" s="40">
        <f>MIN(H25:H29)</f>
        <v>0</v>
      </c>
    </row>
    <row r="47" spans="3:3" ht="13.8">
      <c r="C47" s="58"/>
    </row>
    <row r="48" spans="3:3" ht="13.8">
      <c r="C48" s="58"/>
    </row>
    <row r="51" spans="3:3">
      <c r="C51" s="59"/>
    </row>
  </sheetData>
  <mergeCells count="9">
    <mergeCell ref="D20:F20"/>
    <mergeCell ref="D21:F21"/>
    <mergeCell ref="D7:F7"/>
    <mergeCell ref="D9:F9"/>
    <mergeCell ref="D10:F10"/>
    <mergeCell ref="D11:F11"/>
    <mergeCell ref="D17:F17"/>
    <mergeCell ref="D19:F19"/>
    <mergeCell ref="D13:F13"/>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5"/>
  <sheetViews>
    <sheetView showGridLines="0" zoomScale="130" zoomScaleNormal="130" workbookViewId="0">
      <selection activeCell="D15" sqref="D15"/>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0.7109375" style="17" customWidth="1"/>
    <col min="8" max="8" width="1.7109375" customWidth="1"/>
    <col min="9" max="9" width="77.7109375" customWidth="1"/>
  </cols>
  <sheetData>
    <row r="2" spans="2:9" ht="21" thickBot="1">
      <c r="B2" s="5" t="s">
        <v>185</v>
      </c>
      <c r="C2" s="5"/>
      <c r="D2" s="5"/>
      <c r="E2" s="5"/>
      <c r="F2" s="5"/>
      <c r="H2" s="5"/>
      <c r="I2" s="5" t="s">
        <v>42</v>
      </c>
    </row>
    <row r="3" spans="2:9" ht="10.8" thickTop="1"/>
    <row r="5" spans="2:9" ht="15.6" thickBot="1">
      <c r="B5" s="22"/>
      <c r="C5" s="22" t="s">
        <v>9</v>
      </c>
      <c r="D5" s="22" t="s">
        <v>186</v>
      </c>
      <c r="E5" s="22"/>
      <c r="F5" s="22"/>
    </row>
    <row r="7" spans="2:9">
      <c r="D7" t="s">
        <v>187</v>
      </c>
    </row>
    <row r="8" spans="2:9">
      <c r="C8" s="53"/>
      <c r="D8" s="42"/>
      <c r="E8" s="42"/>
      <c r="F8" s="42"/>
    </row>
    <row r="9" spans="2:9" ht="23.4" customHeight="1">
      <c r="C9" s="53" t="s">
        <v>175</v>
      </c>
      <c r="D9" s="70" t="s">
        <v>188</v>
      </c>
      <c r="E9" s="70"/>
      <c r="F9" s="70"/>
    </row>
    <row r="10" spans="2:9" ht="32.4" customHeight="1">
      <c r="C10" s="53" t="s">
        <v>177</v>
      </c>
      <c r="D10" s="70" t="s">
        <v>189</v>
      </c>
      <c r="E10" s="70"/>
      <c r="F10" s="70"/>
    </row>
    <row r="11" spans="2:9" ht="142.5" customHeight="1">
      <c r="C11" s="53" t="s">
        <v>147</v>
      </c>
      <c r="D11" s="70" t="s">
        <v>190</v>
      </c>
      <c r="E11" s="70"/>
      <c r="F11" s="70"/>
      <c r="I11" s="63" t="s">
        <v>191</v>
      </c>
    </row>
    <row r="14" spans="2:9" ht="10.8" thickBot="1">
      <c r="C14" s="53" t="s">
        <v>149</v>
      </c>
      <c r="D14" s="26" t="s">
        <v>192</v>
      </c>
      <c r="E14" s="26" t="s">
        <v>193</v>
      </c>
      <c r="F14" s="26" t="s">
        <v>194</v>
      </c>
    </row>
    <row r="15" spans="2:9" ht="14.4" thickTop="1">
      <c r="C15" s="58"/>
      <c r="D15" s="19" t="s">
        <v>201</v>
      </c>
      <c r="E15" s="19">
        <v>13.99</v>
      </c>
      <c r="F15" s="19"/>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c4e12eb-bf5c-4512-8b17-7f310e423641" xsi:nil="true"/>
    <lcf76f155ced4ddcb4097134ff3c332f xmlns="cc83bc33-33e4-460b-854b-d0cad2bdac26">
      <Terms xmlns="http://schemas.microsoft.com/office/infopath/2007/PartnerControls"/>
    </lcf76f155ced4ddcb4097134ff3c332f>
    <aantal xmlns="cc83bc33-33e4-460b-854b-d0cad2bdac2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099B2510A6CB14B813554CD4F98ADAE" ma:contentTypeVersion="20" ma:contentTypeDescription="Een nieuw document maken." ma:contentTypeScope="" ma:versionID="4f1addad2a483f4ff88da9fb19d52da8">
  <xsd:schema xmlns:xsd="http://www.w3.org/2001/XMLSchema" xmlns:xs="http://www.w3.org/2001/XMLSchema" xmlns:p="http://schemas.microsoft.com/office/2006/metadata/properties" xmlns:ns2="cc83bc33-33e4-460b-854b-d0cad2bdac26" xmlns:ns3="3c4e12eb-bf5c-4512-8b17-7f310e423641" targetNamespace="http://schemas.microsoft.com/office/2006/metadata/properties" ma:root="true" ma:fieldsID="cb70d2c394ccb4b633b971e0745b13ac" ns2:_="" ns3:_="">
    <xsd:import namespace="cc83bc33-33e4-460b-854b-d0cad2bdac26"/>
    <xsd:import namespace="3c4e12eb-bf5c-4512-8b17-7f310e4236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aanta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3bc33-33e4-460b-854b-d0cad2bdac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0410a73b-adeb-4919-bf3c-8c97fbc73deb"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aantal" ma:index="23" nillable="true" ma:displayName="aantal" ma:format="Dropdown" ma:internalName="aantal" ma:percentage="FALSE">
      <xsd:simpleType>
        <xsd:restriction base="dms:Number"/>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Location" ma:index="25" nillable="true" ma:displayName="Location" ma:indexed="true" ma:internalName="MediaServiceLocation"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4e12eb-bf5c-4512-8b17-7f310e423641" elementFormDefault="qualified">
    <xsd:import namespace="http://schemas.microsoft.com/office/2006/documentManagement/types"/>
    <xsd:import namespace="http://schemas.microsoft.com/office/infopath/2007/PartnerControls"/>
    <xsd:element name="SharedWithUsers" ma:index="1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39c02024-b23a-47ca-89b0-3d4907d8fbea}" ma:internalName="TaxCatchAll" ma:showField="CatchAllData" ma:web="3c4e12eb-bf5c-4512-8b17-7f310e4236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235C49-B2CF-415B-8D5A-4AFED496B6EA}">
  <ds:schemaRefs>
    <ds:schemaRef ds:uri="dad46213-afa6-4d19-956f-231c61b9a237"/>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2f6a910d-138e-42c1-8e8a-320c1b7cf3f7"/>
    <ds:schemaRef ds:uri="http://schemas.microsoft.com/office/infopath/2007/PartnerControls"/>
    <ds:schemaRef ds:uri="http://schemas.openxmlformats.org/package/2006/metadata/core-properties"/>
    <ds:schemaRef ds:uri="673f842b-d5bd-4ddf-8e8f-113718fad97a"/>
    <ds:schemaRef ds:uri="3c4e12eb-bf5c-4512-8b17-7f310e423641"/>
    <ds:schemaRef ds:uri="cc83bc33-33e4-460b-854b-d0cad2bdac26"/>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D37C083C-9B1F-4411-90B1-1FF3C820EC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83bc33-33e4-460b-854b-d0cad2bdac26"/>
    <ds:schemaRef ds:uri="3c4e12eb-bf5c-4512-8b17-7f310e4236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Stappenplan einde afval</vt:lpstr>
      <vt:lpstr>SP 1 Verdeling EOL</vt:lpstr>
      <vt:lpstr>SP 2 Recyclingsefficientie </vt:lpstr>
      <vt:lpstr>SP 3 hergebruik</vt:lpstr>
      <vt:lpstr>SP 4 recycling</vt:lpstr>
      <vt:lpstr>SP 5 LHV</vt:lpstr>
      <vt:lpstr>'SP 1 Verdeling EOL'!_ftn1</vt:lpstr>
      <vt:lpstr>'SP 1 Verdeling EOL'!_ftnref1</vt:lpstr>
      <vt:lpstr>'SP 3 hergebruik'!_Toc149053134</vt:lpstr>
      <vt:lpstr>'SP 4 recycling'!_Toc149053134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Jansen, K.M. (Kamiel)</dc:creator>
  <cp:lastModifiedBy>Jonas van der Ham</cp:lastModifiedBy>
  <dcterms:created xsi:type="dcterms:W3CDTF">2020-04-30T14:03:40Z</dcterms:created>
  <dcterms:modified xsi:type="dcterms:W3CDTF">2025-07-17T09:07:17Z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0x0101001099B2510A6CB14B813554CD4F98ADAE</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096a2a31-d817-4be0-abf3-8608801d78de</vt:lpwstr>
  </property>
  <property fmtid="{D5CDD505-2E9C-101B-9397-08002B2CF9AE}" pid="8" name="TNOC_DocumentSetType">
    <vt:lpwstr/>
  </property>
  <property fmtid="{D5CDD505-2E9C-101B-9397-08002B2CF9AE}" pid="9" name="MediaServiceImageTags">
    <vt:lpwstr/>
  </property>
</Properties>
</file>